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<sst xmlns="http://schemas.openxmlformats.org/spreadsheetml/2006/main" count="743" uniqueCount="58">
  <si>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</si>
  <si>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</si>
  <si>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</si>
  <si>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</si>
  <si>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</si>
  <si>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</si>
  <si>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</si>
  <si>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</si>
  <si>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</si>
  <si>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</si>
  <si>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</si>
  <si>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</si>
  <si>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</si>
  <si>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</si>
  <si>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</si>
  <si>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</si>
  <si>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</si>
  <si>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</si>
  <si>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</si>
  <si>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</si>
  <si>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</si>
  <si>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</si>
  <si>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</si>
  <si>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</si>
  <si>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</si>
  <si>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</si>
  <si>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</si>
  <si>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</si>
  <si>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</si>
  <si>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</si>
  <si>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</si>
  <si>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</si>
  <si>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</si>
  <si>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</si>
  <si>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</si>
  <si>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</si>
  <si>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</si>
  <si>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</si>
  <si>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</si>
  <si>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</si>
  <si>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</si>
  <si>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</si>
  <si>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</si>
  <si>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</si>
  <si>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</si>
  <si>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</si>
  <si>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</si>
  <si>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</si>
  <si>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</si>
  <si>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</si>
  <si>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</si>
  <si>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</si>
  <si>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</si>
  <si>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18-July-2013</t>
  </si>
  <si>
    <t>PLEASE NOTE THE FOLLOWING VOLATILITY SKEW CHANGES WITH EFFECT FROM THURSDAY</t>
  </si>
  <si>
    <t>18 JULY 2013 FOR SETTLEMENT ON FRIDAY 19 JULY 2013</t>
  </si>
  <si>
    <t>SAFEX MTM 18-July-2013</t>
  </si>
  <si>
    <t/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</si>
</sst>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191" fontId="10" fillId="0" borderId="0" xfId="0" applyNumberFormat="1" applyFont="1" applyAlignment="1">
      <alignment/>
    </xf>
    <xf numFmtId="9" fontId="0" fillId="0" borderId="24" xfId="103" applyFont="1" applyBorder="1" applyAlignment="1">
      <alignment horizontal="center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1" xfId="0" applyNumberFormat="1" applyFont="1" applyBorder="1" applyAlignment="1">
      <alignment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5" xfId="0" applyNumberFormat="1" applyFont="1" applyFill="1" applyBorder="1" applyAlignment="1" applyProtection="1">
      <alignment horizontal="center"/>
      <protection locked="0"/>
    </xf>
    <xf numFmtId="9" fontId="0" fillId="0" borderId="19" xfId="103" applyFont="1" applyBorder="1" applyAlignment="1">
      <alignment horizontal="center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178" fontId="12" fillId="0" borderId="37" xfId="0" applyNumberFormat="1" applyFont="1" applyFill="1" applyBorder="1" applyAlignment="1" applyProtection="1">
      <alignment horizontal="center"/>
      <protection locked="0"/>
    </xf>
    <xf numFmtId="10" fontId="0" fillId="16" borderId="38" xfId="103" applyNumberFormat="1" applyFont="1" applyFill="1" applyBorder="1" applyAlignment="1">
      <alignment horizontal="center"/>
    </xf>
    <xf numFmtId="0" fontId="6" fillId="49" borderId="39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11" fillId="0" borderId="41" xfId="0" applyFont="1" applyFill="1" applyBorder="1" applyAlignment="1" applyProtection="1">
      <alignment horizontal="center"/>
      <protection locked="0"/>
    </xf>
    <xf numFmtId="2" fontId="11" fillId="0" borderId="41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2" fontId="11" fillId="0" borderId="42" xfId="0" applyNumberFormat="1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41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197" fontId="0" fillId="16" borderId="25" xfId="0" applyNumberFormat="1" applyFill="1" applyBorder="1" applyAlignment="1">
      <alignment/>
    </xf>
    <xf numFmtId="192" fontId="0" fillId="16" borderId="38" xfId="69" applyNumberFormat="1" applyFont="1" applyFill="1" applyBorder="1" applyAlignment="1">
      <alignment horizontal="center"/>
    </xf>
    <xf numFmtId="178" fontId="12" fillId="0" borderId="44" xfId="0" applyNumberFormat="1" applyFont="1" applyFill="1" applyBorder="1" applyAlignment="1" applyProtection="1">
      <alignment horizontal="right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0" borderId="30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0" fontId="0" fillId="16" borderId="49" xfId="103" applyNumberFormat="1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49" borderId="28" xfId="0" applyFont="1" applyFill="1" applyBorder="1" applyAlignment="1">
      <alignment horizontal="center"/>
    </xf>
    <xf numFmtId="0" fontId="6" fillId="49" borderId="46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192" fontId="0" fillId="16" borderId="51" xfId="6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103" applyNumberFormat="1" applyFont="1" applyFill="1" applyBorder="1" applyAlignment="1">
      <alignment horizontal="center"/>
    </xf>
    <xf numFmtId="10" fontId="0" fillId="16" borderId="36" xfId="103" applyNumberFormat="1" applyFont="1" applyFill="1" applyBorder="1" applyAlignment="1">
      <alignment horizontal="center"/>
    </xf>
    <xf numFmtId="2" fontId="12" fillId="50" borderId="46" xfId="0" applyNumberFormat="1" applyFont="1" applyFill="1" applyBorder="1" applyAlignment="1" applyProtection="1">
      <alignment horizontal="center"/>
      <protection locked="0"/>
    </xf>
    <xf numFmtId="2" fontId="12" fillId="50" borderId="34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9" xfId="0" applyFont="1" applyFill="1" applyBorder="1" applyAlignment="1" applyProtection="1">
      <alignment horizontal="center"/>
      <protection locked="0"/>
    </xf>
    <xf numFmtId="2" fontId="12" fillId="3" borderId="25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9" xfId="103" applyNumberFormat="1" applyFont="1" applyFill="1" applyBorder="1" applyAlignment="1">
      <alignment horizontal="center"/>
    </xf>
    <xf numFmtId="10" fontId="0" fillId="16" borderId="33" xfId="103" applyNumberFormat="1" applyFont="1" applyFill="1" applyBorder="1" applyAlignment="1">
      <alignment horizontal="center"/>
    </xf>
    <xf numFmtId="0" fontId="7" fillId="0" borderId="0" xfId="98">
      <alignment/>
      <protection/>
    </xf>
    <xf numFmtId="0" fontId="6" fillId="0" borderId="0" xfId="98" applyFont="1" applyBorder="1">
      <alignment/>
      <protection/>
    </xf>
    <xf numFmtId="2" fontId="6" fillId="0" borderId="0" xfId="98" applyNumberFormat="1" applyFont="1" applyBorder="1">
      <alignment/>
      <protection/>
    </xf>
    <xf numFmtId="0" fontId="6" fillId="0" borderId="56" xfId="98" applyFont="1" applyBorder="1" applyAlignment="1" applyProtection="1">
      <alignment horizontal="left"/>
      <protection locked="0"/>
    </xf>
    <xf numFmtId="178" fontId="6" fillId="0" borderId="57" xfId="98" applyNumberFormat="1" applyFont="1" applyBorder="1" applyAlignment="1" applyProtection="1">
      <alignment horizontal="center"/>
      <protection locked="0"/>
    </xf>
    <xf numFmtId="0" fontId="7" fillId="0" borderId="57" xfId="98" applyFont="1" applyBorder="1">
      <alignment/>
      <protection/>
    </xf>
    <xf numFmtId="0" fontId="7" fillId="0" borderId="58" xfId="98" applyFont="1" applyBorder="1">
      <alignment/>
      <protection/>
    </xf>
    <xf numFmtId="0" fontId="7" fillId="0" borderId="0" xfId="98" applyFont="1">
      <alignment/>
      <protection/>
    </xf>
    <xf numFmtId="0" fontId="6" fillId="0" borderId="59" xfId="98" applyFont="1" applyBorder="1" applyAlignment="1" applyProtection="1">
      <alignment horizontal="left"/>
      <protection locked="0"/>
    </xf>
    <xf numFmtId="0" fontId="6" fillId="0" borderId="60" xfId="98" applyFont="1" applyBorder="1" applyAlignment="1">
      <alignment horizontal="center"/>
      <protection/>
    </xf>
    <xf numFmtId="0" fontId="6" fillId="0" borderId="60" xfId="98" applyFont="1" applyBorder="1">
      <alignment/>
      <protection/>
    </xf>
    <xf numFmtId="0" fontId="6" fillId="0" borderId="61" xfId="98" applyFont="1" applyBorder="1" applyAlignment="1">
      <alignment horizontal="center"/>
      <protection/>
    </xf>
    <xf numFmtId="0" fontId="6" fillId="0" borderId="59" xfId="98" applyFont="1" applyBorder="1">
      <alignment/>
      <protection/>
    </xf>
    <xf numFmtId="178" fontId="6" fillId="0" borderId="60" xfId="98" applyNumberFormat="1" applyFont="1" applyBorder="1" applyAlignment="1" applyProtection="1">
      <alignment horizontal="center"/>
      <protection locked="0"/>
    </xf>
    <xf numFmtId="0" fontId="6" fillId="0" borderId="61" xfId="98" applyFont="1" applyBorder="1">
      <alignment/>
      <protection/>
    </xf>
    <xf numFmtId="2" fontId="6" fillId="0" borderId="62" xfId="98" applyNumberFormat="1" applyFont="1" applyBorder="1">
      <alignment/>
      <protection/>
    </xf>
    <xf numFmtId="2" fontId="6" fillId="0" borderId="48" xfId="98" applyNumberFormat="1" applyFont="1" applyBorder="1">
      <alignment/>
      <protection/>
    </xf>
    <xf numFmtId="0" fontId="6" fillId="0" borderId="59" xfId="98" applyFont="1" applyBorder="1" applyAlignment="1">
      <alignment horizontal="left"/>
      <protection/>
    </xf>
    <xf numFmtId="1" fontId="6" fillId="0" borderId="60" xfId="98" applyNumberFormat="1" applyFont="1" applyBorder="1" applyAlignment="1">
      <alignment horizontal="center"/>
      <protection/>
    </xf>
    <xf numFmtId="2" fontId="6" fillId="0" borderId="61" xfId="98" applyNumberFormat="1" applyFont="1" applyBorder="1" applyAlignment="1">
      <alignment horizontal="center"/>
      <protection/>
    </xf>
    <xf numFmtId="2" fontId="6" fillId="0" borderId="61" xfId="98" applyNumberFormat="1" applyFont="1" applyBorder="1">
      <alignment/>
      <protection/>
    </xf>
    <xf numFmtId="2" fontId="7" fillId="0" borderId="0" xfId="98" applyNumberFormat="1" applyFont="1">
      <alignment/>
      <protection/>
    </xf>
    <xf numFmtId="2" fontId="6" fillId="0" borderId="60" xfId="98" applyNumberFormat="1" applyFont="1" applyBorder="1" applyAlignment="1">
      <alignment horizontal="center"/>
      <protection/>
    </xf>
    <xf numFmtId="0" fontId="6" fillId="0" borderId="63" xfId="98" applyFont="1" applyBorder="1">
      <alignment/>
      <protection/>
    </xf>
    <xf numFmtId="2" fontId="6" fillId="0" borderId="64" xfId="98" applyNumberFormat="1" applyFont="1" applyBorder="1" applyAlignment="1">
      <alignment horizontal="center"/>
      <protection/>
    </xf>
    <xf numFmtId="0" fontId="6" fillId="0" borderId="64" xfId="98" applyFont="1" applyBorder="1">
      <alignment/>
      <protection/>
    </xf>
    <xf numFmtId="2" fontId="6" fillId="0" borderId="65" xfId="98" applyNumberFormat="1" applyFont="1" applyBorder="1">
      <alignment/>
      <protection/>
    </xf>
    <xf numFmtId="2" fontId="6" fillId="0" borderId="0" xfId="98" applyNumberFormat="1" applyFont="1" applyBorder="1" applyAlignment="1">
      <alignment horizontal="center"/>
      <protection/>
    </xf>
    <xf numFmtId="2" fontId="6" fillId="0" borderId="58" xfId="98" applyNumberFormat="1" applyFont="1" applyBorder="1" applyAlignment="1">
      <alignment horizontal="center"/>
      <protection/>
    </xf>
    <xf numFmtId="2" fontId="6" fillId="0" borderId="65" xfId="98" applyNumberFormat="1" applyFont="1" applyBorder="1" applyAlignment="1">
      <alignment horizontal="center"/>
      <protection/>
    </xf>
    <xf numFmtId="2" fontId="6" fillId="0" borderId="39" xfId="98" applyNumberFormat="1" applyFont="1" applyBorder="1">
      <alignment/>
      <protection/>
    </xf>
    <xf numFmtId="10" fontId="6" fillId="0" borderId="39" xfId="105" applyNumberFormat="1" applyFont="1" applyBorder="1" applyAlignment="1">
      <alignment/>
    </xf>
    <xf numFmtId="10" fontId="6" fillId="0" borderId="38" xfId="105" applyNumberFormat="1" applyFont="1" applyBorder="1" applyAlignment="1">
      <alignment/>
    </xf>
    <xf numFmtId="10" fontId="6" fillId="0" borderId="49" xfId="105" applyNumberFormat="1" applyFont="1" applyBorder="1" applyAlignment="1">
      <alignment/>
    </xf>
    <xf numFmtId="10" fontId="6" fillId="0" borderId="66" xfId="105" applyNumberFormat="1" applyFont="1" applyBorder="1" applyAlignment="1">
      <alignment horizontal="center"/>
    </xf>
    <xf numFmtId="10" fontId="6" fillId="0" borderId="67" xfId="105" applyNumberFormat="1" applyFont="1" applyBorder="1" applyAlignment="1">
      <alignment horizontal="center"/>
    </xf>
    <xf numFmtId="10" fontId="6" fillId="0" borderId="68" xfId="105" applyNumberFormat="1" applyFont="1" applyBorder="1" applyAlignment="1">
      <alignment horizontal="center"/>
    </xf>
    <xf numFmtId="0" fontId="7" fillId="0" borderId="31" xfId="98" applyFont="1" applyBorder="1">
      <alignment/>
      <protection/>
    </xf>
    <xf numFmtId="0" fontId="7" fillId="0" borderId="32" xfId="98" applyFont="1" applyBorder="1">
      <alignment/>
      <protection/>
    </xf>
    <xf numFmtId="10" fontId="6" fillId="0" borderId="24" xfId="105" applyNumberFormat="1" applyFont="1" applyBorder="1" applyAlignment="1">
      <alignment/>
    </xf>
    <xf numFmtId="0" fontId="7" fillId="0" borderId="33" xfId="98" applyFont="1" applyBorder="1">
      <alignment/>
      <protection/>
    </xf>
    <xf numFmtId="2" fontId="6" fillId="0" borderId="40" xfId="98" applyNumberFormat="1" applyFont="1" applyBorder="1">
      <alignment/>
      <protection/>
    </xf>
    <xf numFmtId="196" fontId="0" fillId="16" borderId="29" xfId="105" applyNumberFormat="1" applyFont="1" applyFill="1" applyBorder="1" applyAlignment="1">
      <alignment/>
    </xf>
    <xf numFmtId="196" fontId="0" fillId="16" borderId="46" xfId="105" applyNumberFormat="1" applyFont="1" applyFill="1" applyBorder="1" applyAlignment="1">
      <alignment/>
    </xf>
    <xf numFmtId="191" fontId="0" fillId="16" borderId="24" xfId="105" applyNumberFormat="1" applyFont="1" applyFill="1" applyBorder="1" applyAlignment="1">
      <alignment/>
    </xf>
    <xf numFmtId="191" fontId="0" fillId="16" borderId="28" xfId="105" applyNumberFormat="1" applyFont="1" applyFill="1" applyBorder="1" applyAlignment="1">
      <alignment/>
    </xf>
    <xf numFmtId="191" fontId="0" fillId="16" borderId="50" xfId="105" applyNumberFormat="1" applyFont="1" applyFill="1" applyBorder="1" applyAlignment="1">
      <alignment/>
    </xf>
    <xf numFmtId="196" fontId="0" fillId="16" borderId="34" xfId="105" applyNumberFormat="1" applyFont="1" applyFill="1" applyBorder="1" applyAlignment="1">
      <alignment/>
    </xf>
    <xf numFmtId="0" fontId="0" fillId="0" borderId="35" xfId="0" applyBorder="1" applyAlignment="1">
      <alignment/>
    </xf>
    <xf numFmtId="0" fontId="0" fillId="0" borderId="50" xfId="0" applyBorder="1" applyAlignment="1">
      <alignment/>
    </xf>
    <xf numFmtId="0" fontId="6" fillId="0" borderId="56" xfId="0" applyFont="1" applyBorder="1" applyAlignment="1" applyProtection="1">
      <alignment horizontal="left"/>
      <protection locked="0"/>
    </xf>
    <xf numFmtId="178" fontId="6" fillId="0" borderId="57" xfId="0" applyNumberFormat="1" applyFont="1" applyBorder="1" applyAlignment="1" applyProtection="1">
      <alignment horizontal="center"/>
      <protection locked="0"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9" xfId="0" applyFont="1" applyBorder="1" applyAlignment="1" applyProtection="1">
      <alignment horizontal="left"/>
      <protection locked="0"/>
    </xf>
    <xf numFmtId="0" fontId="6" fillId="0" borderId="60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59" xfId="0" applyFont="1" applyBorder="1" applyAlignment="1">
      <alignment/>
    </xf>
    <xf numFmtId="178" fontId="6" fillId="0" borderId="60" xfId="0" applyNumberFormat="1" applyFont="1" applyBorder="1" applyAlignment="1" applyProtection="1">
      <alignment horizontal="center"/>
      <protection locked="0"/>
    </xf>
    <xf numFmtId="0" fontId="6" fillId="0" borderId="61" xfId="0" applyFont="1" applyBorder="1" applyAlignment="1">
      <alignment/>
    </xf>
    <xf numFmtId="2" fontId="6" fillId="0" borderId="6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0" fontId="6" fillId="0" borderId="59" xfId="0" applyFont="1" applyBorder="1" applyAlignment="1">
      <alignment horizontal="left"/>
    </xf>
    <xf numFmtId="1" fontId="6" fillId="0" borderId="60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 horizontal="center"/>
    </xf>
    <xf numFmtId="2" fontId="6" fillId="0" borderId="58" xfId="0" applyNumberFormat="1" applyFont="1" applyBorder="1" applyAlignment="1">
      <alignment horizontal="center"/>
    </xf>
    <xf numFmtId="2" fontId="6" fillId="0" borderId="65" xfId="0" applyNumberFormat="1" applyFont="1" applyBorder="1" applyAlignment="1">
      <alignment horizontal="center"/>
    </xf>
    <xf numFmtId="2" fontId="6" fillId="0" borderId="61" xfId="0" applyNumberFormat="1" applyFont="1" applyBorder="1" applyAlignment="1">
      <alignment/>
    </xf>
    <xf numFmtId="2" fontId="6" fillId="0" borderId="6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 horizontal="center"/>
    </xf>
    <xf numFmtId="0" fontId="6" fillId="0" borderId="64" xfId="0" applyFont="1" applyBorder="1" applyAlignment="1">
      <alignment/>
    </xf>
    <xf numFmtId="2" fontId="6" fillId="0" borderId="65" xfId="0" applyNumberFormat="1" applyFont="1" applyBorder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69" xfId="0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78" fontId="12" fillId="0" borderId="70" xfId="0" applyNumberFormat="1" applyFont="1" applyFill="1" applyBorder="1" applyAlignment="1" applyProtection="1">
      <alignment horizontal="center"/>
      <protection locked="0"/>
    </xf>
    <xf numFmtId="178" fontId="12" fillId="0" borderId="42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69" xfId="0" applyNumberFormat="1" applyFont="1" applyFill="1" applyBorder="1" applyAlignment="1" applyProtection="1">
      <alignment horizontal="center"/>
      <protection locked="0"/>
    </xf>
    <xf numFmtId="178" fontId="12" fillId="3" borderId="71" xfId="0" applyNumberFormat="1" applyFont="1" applyFill="1" applyBorder="1" applyAlignment="1" applyProtection="1">
      <alignment horizontal="center"/>
      <protection locked="0"/>
    </xf>
    <xf numFmtId="178" fontId="12" fillId="3" borderId="72" xfId="0" applyNumberFormat="1" applyFont="1" applyFill="1" applyBorder="1" applyAlignment="1" applyProtection="1">
      <alignment horizontal="center"/>
      <protection locked="0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urrency" xfId="74"/>
    <cellStyle name="Currency [0]" xfId="75"/>
    <cellStyle name="Explanatory Text" xfId="76"/>
    <cellStyle name="Explanatory Text 2" xfId="77"/>
    <cellStyle name="Followed Hyperlink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4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ercent 2 2" xfId="105"/>
    <cellStyle name="Percent 3" xfId="106"/>
    <cellStyle name="Percent 4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20-Mar-2014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4020860"/>
        <c:axId val="39316829"/>
      </c:lineChart>
      <c:catAx>
        <c:axId val="640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16829"/>
        <c:crosses val="autoZero"/>
        <c:auto val="1"/>
        <c:lblOffset val="100"/>
        <c:tickLblSkip val="1"/>
        <c:noMultiLvlLbl val="0"/>
      </c:catAx>
      <c:valAx>
        <c:axId val="39316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A163">
      <selection activeCell="J183" sqref="J18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47" t="s">
        <v>41</v>
      </c>
      <c r="B25" s="148">
        <v>41473</v>
      </c>
      <c r="C25" s="149"/>
      <c r="D25" s="150"/>
      <c r="J25" s="20" t="s">
        <v>56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5" t="s">
        <v>33</v>
      </c>
      <c r="W25" s="19"/>
      <c r="Y25" s="18" t="s">
        <v>23</v>
      </c>
      <c r="Z25" s="58"/>
      <c r="AA25" s="58"/>
      <c r="AB25" s="58"/>
      <c r="AC25" s="19"/>
      <c r="AE25" s="20" t="s">
        <v>22</v>
      </c>
      <c r="AF25" s="21"/>
      <c r="AG25" s="22"/>
      <c r="AI25" s="45" t="s">
        <v>34</v>
      </c>
      <c r="AJ25" s="19"/>
    </row>
    <row r="26" spans="1:36" ht="13.5" thickBot="1">
      <c r="A26" s="151" t="s">
        <v>0</v>
      </c>
      <c r="B26" s="152" t="s">
        <v>40</v>
      </c>
      <c r="C26" s="153"/>
      <c r="D26" s="154"/>
      <c r="J26" s="176" t="s">
        <v>0</v>
      </c>
      <c r="K26" s="177"/>
      <c r="L26" s="49" t="s">
        <v>9</v>
      </c>
      <c r="M26" s="49" t="s">
        <v>10</v>
      </c>
      <c r="N26" s="49" t="s">
        <v>11</v>
      </c>
      <c r="O26" s="49" t="s">
        <v>12</v>
      </c>
      <c r="P26" s="50" t="s">
        <v>13</v>
      </c>
      <c r="Q26" s="51" t="s">
        <v>14</v>
      </c>
      <c r="R26"/>
      <c r="S26" s="23" t="s">
        <v>15</v>
      </c>
      <c r="T26" s="24" t="s">
        <v>16</v>
      </c>
      <c r="U26"/>
      <c r="V26" s="46"/>
      <c r="W26" s="30"/>
      <c r="Y26" s="59"/>
      <c r="Z26" s="55"/>
      <c r="AA26" s="56" t="str">
        <f>A20</f>
        <v>18-July-2013</v>
      </c>
      <c r="AB26" s="57"/>
      <c r="AC26" s="60"/>
      <c r="AE26" s="25" t="s">
        <v>17</v>
      </c>
      <c r="AF26" s="34" t="str">
        <f>A20</f>
        <v>18-July-2013</v>
      </c>
      <c r="AG26" s="26"/>
      <c r="AI26" s="46"/>
      <c r="AJ26" s="30"/>
    </row>
    <row r="27" spans="1:36" ht="13.5" thickBot="1">
      <c r="A27" s="155" t="s">
        <v>42</v>
      </c>
      <c r="B27" s="156">
        <v>41536</v>
      </c>
      <c r="C27" s="153"/>
      <c r="D27" s="157"/>
      <c r="E27"/>
      <c r="F27" s="158" t="s">
        <v>43</v>
      </c>
      <c r="G27" s="159" t="s">
        <v>44</v>
      </c>
      <c r="J27" s="172" t="s">
        <v>40</v>
      </c>
      <c r="K27" s="173"/>
      <c r="L27" s="88"/>
      <c r="M27" s="88"/>
      <c r="N27" s="88"/>
      <c r="O27" s="88"/>
      <c r="P27" s="89"/>
      <c r="Q27" s="90"/>
      <c r="R27"/>
      <c r="S27" s="27">
        <v>41458</v>
      </c>
      <c r="T27" s="33" t="str">
        <f>A20</f>
        <v>18-July-2013</v>
      </c>
      <c r="U27"/>
      <c r="V27" s="83" t="s">
        <v>31</v>
      </c>
      <c r="W27" s="48" t="s">
        <v>32</v>
      </c>
      <c r="Y27" s="75" t="s">
        <v>26</v>
      </c>
      <c r="Z27" s="76" t="s">
        <v>25</v>
      </c>
      <c r="AA27" s="76" t="s">
        <v>27</v>
      </c>
      <c r="AB27" s="76" t="s">
        <v>21</v>
      </c>
      <c r="AC27" s="77"/>
      <c r="AE27" s="72" t="s">
        <v>18</v>
      </c>
      <c r="AF27" s="73" t="s">
        <v>19</v>
      </c>
      <c r="AG27" s="74" t="s">
        <v>20</v>
      </c>
      <c r="AI27" s="47" t="s">
        <v>35</v>
      </c>
      <c r="AJ27" s="48" t="s">
        <v>36</v>
      </c>
    </row>
    <row r="28" spans="1:256" ht="12.75">
      <c r="A28" s="160" t="s">
        <v>45</v>
      </c>
      <c r="B28" s="161">
        <v>25400</v>
      </c>
      <c r="C28" s="152" t="s">
        <v>46</v>
      </c>
      <c r="D28" s="162">
        <v>32.39</v>
      </c>
      <c r="E28"/>
      <c r="F28" s="131">
        <v>0.699724517906336</v>
      </c>
      <c r="G28" s="163">
        <v>11.64</v>
      </c>
      <c r="J28" s="64">
        <v>41536</v>
      </c>
      <c r="K28" s="65"/>
      <c r="L28" s="66">
        <v>36409</v>
      </c>
      <c r="M28" s="66">
        <v>36301</v>
      </c>
      <c r="N28" s="66">
        <v>36309</v>
      </c>
      <c r="O28" s="66">
        <v>36305</v>
      </c>
      <c r="P28" s="86">
        <v>19.75</v>
      </c>
      <c r="Q28" s="67">
        <v>20.75</v>
      </c>
      <c r="R28" s="35"/>
      <c r="S28" s="95">
        <v>0.22069</v>
      </c>
      <c r="T28" s="95">
        <v>0.21380096365340884</v>
      </c>
      <c r="U28" s="28"/>
      <c r="V28" s="84">
        <v>0.9021087185321345</v>
      </c>
      <c r="W28" s="44">
        <v>1.0496493797833002</v>
      </c>
      <c r="Y28" s="141">
        <v>-0.41642307849813864</v>
      </c>
      <c r="Z28" s="139">
        <v>0.01693845830518966</v>
      </c>
      <c r="AA28" s="139">
        <v>0.635545574845716</v>
      </c>
      <c r="AB28" s="78" t="s">
        <v>28</v>
      </c>
      <c r="AC28" s="62">
        <v>0.10026069337731006</v>
      </c>
      <c r="AE28" s="41">
        <v>0.8</v>
      </c>
      <c r="AF28" s="31">
        <v>-0.9899999999986974</v>
      </c>
      <c r="AG28" s="32">
        <v>0.6093584544898765</v>
      </c>
      <c r="AI28" s="82">
        <v>14</v>
      </c>
      <c r="AJ28" s="63">
        <v>15</v>
      </c>
      <c r="IU28" s="36">
        <f aca="true" t="shared" si="0" ref="IU28:IU36">D62-$D$66</f>
        <v>8.719999999999999</v>
      </c>
      <c r="IV28" s="6" t="b">
        <f>IU28=G62</f>
        <v>1</v>
      </c>
    </row>
    <row r="29" spans="1:256" ht="12.75">
      <c r="A29" s="160" t="s">
        <v>47</v>
      </c>
      <c r="B29" s="161">
        <v>29050</v>
      </c>
      <c r="C29" s="152" t="s">
        <v>46</v>
      </c>
      <c r="D29" s="162">
        <v>28.46</v>
      </c>
      <c r="E29"/>
      <c r="F29" s="132">
        <v>0.800275482093664</v>
      </c>
      <c r="G29" s="162">
        <v>7.71</v>
      </c>
      <c r="J29" s="64">
        <v>41627</v>
      </c>
      <c r="K29" s="65"/>
      <c r="L29" s="66">
        <v>36409</v>
      </c>
      <c r="M29" s="66">
        <v>36547</v>
      </c>
      <c r="N29" s="66">
        <v>36615</v>
      </c>
      <c r="O29" s="66">
        <v>36581</v>
      </c>
      <c r="P29" s="86">
        <v>19</v>
      </c>
      <c r="Q29" s="67">
        <v>19.75</v>
      </c>
      <c r="R29"/>
      <c r="S29" s="44">
        <v>0.2159</v>
      </c>
      <c r="T29" s="44">
        <v>0.19565652691147986</v>
      </c>
      <c r="U29" s="28"/>
      <c r="V29" s="84">
        <v>0.882994014769633</v>
      </c>
      <c r="W29" s="44">
        <v>1.0226656848233746</v>
      </c>
      <c r="Y29" s="141">
        <v>-0.37821029016687185</v>
      </c>
      <c r="Z29" s="139">
        <v>0.03013667158480925</v>
      </c>
      <c r="AA29" s="139">
        <v>0.5365704046229725</v>
      </c>
      <c r="AB29" s="79" t="s">
        <v>29</v>
      </c>
      <c r="AC29" s="62">
        <v>0.23035662962319478</v>
      </c>
      <c r="AE29" s="29">
        <v>0.8</v>
      </c>
      <c r="AF29" s="31">
        <v>-0.9899999999850981</v>
      </c>
      <c r="AG29" s="32">
        <v>0.5205977006031213</v>
      </c>
      <c r="AI29" s="82">
        <v>8</v>
      </c>
      <c r="AJ29" s="63">
        <v>2</v>
      </c>
      <c r="IU29" s="37">
        <f t="shared" si="0"/>
        <v>5.719999999999999</v>
      </c>
      <c r="IV29" s="6" t="b">
        <f>IU29=G63</f>
        <v>1</v>
      </c>
    </row>
    <row r="30" spans="1:256" ht="12.75">
      <c r="A30" s="160" t="s">
        <v>47</v>
      </c>
      <c r="B30" s="161">
        <v>32700</v>
      </c>
      <c r="C30" s="152" t="s">
        <v>46</v>
      </c>
      <c r="D30" s="162">
        <v>24.56</v>
      </c>
      <c r="E30"/>
      <c r="F30" s="132">
        <v>0.9008264462809917</v>
      </c>
      <c r="G30" s="162">
        <v>3.81</v>
      </c>
      <c r="J30" s="64">
        <v>41718</v>
      </c>
      <c r="K30" s="65"/>
      <c r="L30" s="66">
        <v>36409</v>
      </c>
      <c r="M30" s="66">
        <v>36731</v>
      </c>
      <c r="N30" s="66">
        <v>36879</v>
      </c>
      <c r="O30" s="66">
        <v>36805</v>
      </c>
      <c r="P30" s="86">
        <v>18.75</v>
      </c>
      <c r="Q30" s="67">
        <v>19.75</v>
      </c>
      <c r="R30"/>
      <c r="S30" s="44">
        <v>0.21326</v>
      </c>
      <c r="T30" s="44">
        <v>0.18680207808684096</v>
      </c>
      <c r="U30" s="28"/>
      <c r="V30" s="84">
        <v>0.9892230853633615</v>
      </c>
      <c r="W30" s="44">
        <v>0.9927901897433762</v>
      </c>
      <c r="Y30" s="141">
        <v>-0.35967039455681243</v>
      </c>
      <c r="Z30" s="139">
        <v>0.04071556809808156</v>
      </c>
      <c r="AA30" s="139">
        <v>0.49117324030247833</v>
      </c>
      <c r="AB30" s="80"/>
      <c r="AC30" s="61"/>
      <c r="AE30" s="29">
        <v>0.8</v>
      </c>
      <c r="AF30" s="31">
        <v>-0.9899999999985283</v>
      </c>
      <c r="AG30" s="32">
        <v>0.4642437027390366</v>
      </c>
      <c r="AI30" s="82">
        <v>4</v>
      </c>
      <c r="AJ30" s="63">
        <v>0</v>
      </c>
      <c r="IU30" s="37">
        <f t="shared" si="0"/>
        <v>2.8000000000000007</v>
      </c>
      <c r="IV30" s="6" t="b">
        <f>IU30=G64</f>
        <v>1</v>
      </c>
    </row>
    <row r="31" spans="1:256" ht="12.75">
      <c r="A31" s="160" t="s">
        <v>47</v>
      </c>
      <c r="B31" s="161">
        <v>34500</v>
      </c>
      <c r="C31" s="152" t="s">
        <v>46</v>
      </c>
      <c r="D31" s="162">
        <v>22.65</v>
      </c>
      <c r="E31"/>
      <c r="F31" s="132">
        <v>0.9504132231404959</v>
      </c>
      <c r="G31" s="162">
        <v>1.9</v>
      </c>
      <c r="J31" s="64">
        <v>41809</v>
      </c>
      <c r="K31" s="65"/>
      <c r="L31" s="66">
        <v>36409</v>
      </c>
      <c r="M31" s="66">
        <v>36851</v>
      </c>
      <c r="N31" s="66">
        <v>37029</v>
      </c>
      <c r="O31" s="66">
        <v>36940</v>
      </c>
      <c r="P31" s="86">
        <v>19</v>
      </c>
      <c r="Q31" s="67">
        <v>19.75</v>
      </c>
      <c r="R31"/>
      <c r="S31" s="44">
        <v>0.21143</v>
      </c>
      <c r="T31" s="44">
        <v>0.18099917212289882</v>
      </c>
      <c r="U31" s="28"/>
      <c r="V31" s="84">
        <v>0.9245225390651278</v>
      </c>
      <c r="W31" s="44">
        <v>0.9323291087491881</v>
      </c>
      <c r="Y31" s="142">
        <v>-0.34756037291509484</v>
      </c>
      <c r="Z31" s="140">
        <v>0.049980217333653036</v>
      </c>
      <c r="AA31" s="140">
        <v>0.46245947592235087</v>
      </c>
      <c r="AB31" s="80"/>
      <c r="AC31" s="61"/>
      <c r="AE31" s="29">
        <v>0.8</v>
      </c>
      <c r="AF31" s="31">
        <v>-0.9899999999703062</v>
      </c>
      <c r="AG31" s="32">
        <v>0.4172620642506637</v>
      </c>
      <c r="AI31" s="82">
        <v>4</v>
      </c>
      <c r="AJ31" s="63">
        <v>0</v>
      </c>
      <c r="IU31" s="37">
        <f t="shared" si="0"/>
        <v>1.4100000000000001</v>
      </c>
      <c r="IV31" s="6" t="b">
        <f>ROUND(IU31,2)=G65</f>
        <v>1</v>
      </c>
    </row>
    <row r="32" spans="1:256" ht="12.75">
      <c r="A32" s="160" t="s">
        <v>47</v>
      </c>
      <c r="B32" s="161">
        <v>36300</v>
      </c>
      <c r="C32" s="152" t="s">
        <v>46</v>
      </c>
      <c r="D32" s="162">
        <v>20.75</v>
      </c>
      <c r="E32"/>
      <c r="F32" s="132">
        <v>1</v>
      </c>
      <c r="G32" s="162">
        <v>0</v>
      </c>
      <c r="J32" s="64">
        <v>41900</v>
      </c>
      <c r="K32" s="65"/>
      <c r="L32" s="66">
        <v>36409</v>
      </c>
      <c r="M32" s="66">
        <v>36697</v>
      </c>
      <c r="N32" s="66">
        <v>37121</v>
      </c>
      <c r="O32" s="66">
        <v>36909</v>
      </c>
      <c r="P32" s="86">
        <v>20.5</v>
      </c>
      <c r="Q32" s="67">
        <v>20.75</v>
      </c>
      <c r="R32"/>
      <c r="S32" s="44">
        <v>0.21003</v>
      </c>
      <c r="T32" s="44">
        <v>0.17671285279247026</v>
      </c>
      <c r="U32" s="28"/>
      <c r="V32" s="84" t="s">
        <v>57</v>
      </c>
      <c r="W32" s="44" t="s">
        <v>57</v>
      </c>
      <c r="Y32" s="142">
        <v>-0.33863648994564266</v>
      </c>
      <c r="Z32" s="140">
        <v>0.058400751146765344</v>
      </c>
      <c r="AA32" s="140">
        <v>0.4417794467224533</v>
      </c>
      <c r="AB32" s="80"/>
      <c r="AC32" s="61"/>
      <c r="AE32" s="29">
        <v>0.8</v>
      </c>
      <c r="AF32" s="31">
        <v>-0.9886804065469341</v>
      </c>
      <c r="AG32" s="32">
        <v>0.37500292888821907</v>
      </c>
      <c r="AI32" s="82">
        <v>0</v>
      </c>
      <c r="AJ32" s="63">
        <v>0</v>
      </c>
      <c r="IU32" s="37">
        <f t="shared" si="0"/>
        <v>0</v>
      </c>
      <c r="IV32" s="6" t="b">
        <f>IU32=G66</f>
        <v>1</v>
      </c>
    </row>
    <row r="33" spans="1:256" ht="12.75">
      <c r="A33" s="160" t="s">
        <v>47</v>
      </c>
      <c r="B33" s="161">
        <v>38100</v>
      </c>
      <c r="C33" s="152" t="s">
        <v>46</v>
      </c>
      <c r="D33" s="162">
        <v>18.86</v>
      </c>
      <c r="E33"/>
      <c r="F33" s="132">
        <v>1.0495867768595042</v>
      </c>
      <c r="G33" s="162">
        <v>-1.89</v>
      </c>
      <c r="J33" s="64">
        <v>41991</v>
      </c>
      <c r="K33" s="65"/>
      <c r="L33" s="66">
        <v>36409</v>
      </c>
      <c r="M33" s="66">
        <v>36672</v>
      </c>
      <c r="N33" s="66">
        <v>37171</v>
      </c>
      <c r="O33" s="66">
        <v>36922</v>
      </c>
      <c r="P33" s="86">
        <v>21.25</v>
      </c>
      <c r="Q33" s="67">
        <v>21.5</v>
      </c>
      <c r="R33"/>
      <c r="S33" s="44">
        <v>0.20891</v>
      </c>
      <c r="T33" s="44">
        <v>0.17333008618863693</v>
      </c>
      <c r="U33" s="28"/>
      <c r="V33" s="84"/>
      <c r="W33" s="44"/>
      <c r="Y33" s="142">
        <v>-0.33160676051352445</v>
      </c>
      <c r="Z33" s="140">
        <v>0.06621443897676772</v>
      </c>
      <c r="AA33" s="140">
        <v>0.42577706370588464</v>
      </c>
      <c r="AB33" s="80"/>
      <c r="AC33" s="61"/>
      <c r="AE33" s="29">
        <v>0.8</v>
      </c>
      <c r="AF33" s="31">
        <v>-0.9728987516396056</v>
      </c>
      <c r="AG33" s="32">
        <v>0.3462555584736865</v>
      </c>
      <c r="AI33" s="82">
        <v>0</v>
      </c>
      <c r="AJ33" s="63">
        <v>0</v>
      </c>
      <c r="IU33" s="37">
        <f t="shared" si="0"/>
        <v>-1.3900000000000006</v>
      </c>
      <c r="IV33" s="6" t="b">
        <f>ROUND(IU33,2)=G67</f>
        <v>1</v>
      </c>
    </row>
    <row r="34" spans="1:256" ht="12.75">
      <c r="A34" s="160" t="s">
        <v>47</v>
      </c>
      <c r="B34" s="161">
        <v>39950</v>
      </c>
      <c r="C34" s="152" t="s">
        <v>46</v>
      </c>
      <c r="D34" s="162">
        <v>16.92</v>
      </c>
      <c r="E34"/>
      <c r="F34" s="132">
        <v>1.100550964187328</v>
      </c>
      <c r="G34" s="162">
        <v>-3.83</v>
      </c>
      <c r="J34" s="64">
        <v>42173</v>
      </c>
      <c r="K34" s="65"/>
      <c r="L34" s="66">
        <v>36409</v>
      </c>
      <c r="M34" s="66">
        <v>36972</v>
      </c>
      <c r="N34" s="66">
        <v>37071</v>
      </c>
      <c r="O34" s="66">
        <v>37022</v>
      </c>
      <c r="P34" s="86">
        <v>25.75</v>
      </c>
      <c r="Q34" s="67">
        <v>25.75</v>
      </c>
      <c r="R34"/>
      <c r="S34" s="44">
        <v>0.20715</v>
      </c>
      <c r="T34" s="44">
        <v>0.16818406814515977</v>
      </c>
      <c r="U34" s="28"/>
      <c r="V34" s="84"/>
      <c r="W34" s="44"/>
      <c r="Y34" s="142">
        <v>-0.32093531814105336</v>
      </c>
      <c r="Z34" s="140">
        <v>0.08053567385568508</v>
      </c>
      <c r="AA34" s="140">
        <v>0.4019732268165444</v>
      </c>
      <c r="AB34" s="81"/>
      <c r="AC34" s="77"/>
      <c r="AE34" s="29">
        <v>0.8</v>
      </c>
      <c r="AF34" s="31">
        <v>-0.8931246922858997</v>
      </c>
      <c r="AG34" s="32">
        <v>0.30492767896949935</v>
      </c>
      <c r="AI34" s="82">
        <v>0</v>
      </c>
      <c r="AJ34" s="63">
        <v>0</v>
      </c>
      <c r="IU34" s="37">
        <f t="shared" si="0"/>
        <v>-2.7600000000000016</v>
      </c>
      <c r="IV34" s="6" t="b">
        <f>IU34=G68</f>
        <v>1</v>
      </c>
    </row>
    <row r="35" spans="1:256" ht="12.75">
      <c r="A35" s="160" t="s">
        <v>47</v>
      </c>
      <c r="B35" s="161">
        <v>43550</v>
      </c>
      <c r="C35" s="152" t="s">
        <v>46</v>
      </c>
      <c r="D35" s="162">
        <v>13.18</v>
      </c>
      <c r="E35"/>
      <c r="F35" s="132">
        <v>1.199724517906336</v>
      </c>
      <c r="G35" s="162">
        <v>-7.57</v>
      </c>
      <c r="J35" s="64">
        <v>42719</v>
      </c>
      <c r="K35" s="65"/>
      <c r="L35" s="66">
        <v>36409</v>
      </c>
      <c r="M35" s="66">
        <v>37377</v>
      </c>
      <c r="N35" s="66">
        <v>37626</v>
      </c>
      <c r="O35" s="66">
        <v>37502</v>
      </c>
      <c r="P35" s="86">
        <v>24.75</v>
      </c>
      <c r="Q35" s="67">
        <v>24.75</v>
      </c>
      <c r="R35"/>
      <c r="S35" s="44">
        <v>0.20379</v>
      </c>
      <c r="T35" s="44">
        <v>0.15874673350395715</v>
      </c>
      <c r="U35" s="28"/>
      <c r="V35" s="84"/>
      <c r="W35" s="44"/>
      <c r="Y35" s="142">
        <v>-0.3014377391944284</v>
      </c>
      <c r="Z35" s="140">
        <v>0.11719934984971814</v>
      </c>
      <c r="AA35" s="140">
        <v>0.3600170355588241</v>
      </c>
      <c r="AB35" s="80"/>
      <c r="AC35" s="61"/>
      <c r="AE35" s="29">
        <v>0.8</v>
      </c>
      <c r="AF35" s="31">
        <v>-0.21199357555518494</v>
      </c>
      <c r="AG35" s="32">
        <v>0.30743942511778966</v>
      </c>
      <c r="AI35" s="82">
        <v>0</v>
      </c>
      <c r="AJ35" s="63">
        <v>0</v>
      </c>
      <c r="IU35" s="37">
        <f t="shared" si="0"/>
        <v>-5.390000000000001</v>
      </c>
      <c r="IV35" s="6" t="b">
        <f>IU35=G69</f>
        <v>1</v>
      </c>
    </row>
    <row r="36" spans="1:256" ht="13.5" thickBot="1">
      <c r="A36" s="160" t="s">
        <v>48</v>
      </c>
      <c r="B36" s="161">
        <v>47200</v>
      </c>
      <c r="C36" s="152" t="s">
        <v>46</v>
      </c>
      <c r="D36" s="162">
        <v>9.42</v>
      </c>
      <c r="E36"/>
      <c r="F36" s="133">
        <v>1.300275482093664</v>
      </c>
      <c r="G36" s="164">
        <v>-11.33</v>
      </c>
      <c r="J36" s="42">
        <v>43090</v>
      </c>
      <c r="K36" s="43"/>
      <c r="L36" s="39">
        <v>36409</v>
      </c>
      <c r="M36" s="39">
        <v>41132</v>
      </c>
      <c r="N36" s="39">
        <v>41140</v>
      </c>
      <c r="O36" s="39">
        <v>41136</v>
      </c>
      <c r="P36" s="87">
        <v>26</v>
      </c>
      <c r="Q36" s="40">
        <v>26</v>
      </c>
      <c r="S36" s="96">
        <v>0.20228</v>
      </c>
      <c r="T36" s="96">
        <v>0.1546550492894704</v>
      </c>
      <c r="V36" s="85"/>
      <c r="W36" s="71"/>
      <c r="Y36" s="143">
        <v>-0.2930146540913155</v>
      </c>
      <c r="Z36" s="144">
        <v>0.13886793457372992</v>
      </c>
      <c r="AA36" s="144">
        <v>0.34251166129123434</v>
      </c>
      <c r="AB36" s="146"/>
      <c r="AC36" s="145"/>
      <c r="AE36" s="29">
        <v>0.8</v>
      </c>
      <c r="AF36" s="31">
        <v>-0.010000000472781111</v>
      </c>
      <c r="AG36" s="32">
        <v>0.31581448787913224</v>
      </c>
      <c r="AI36" s="82"/>
      <c r="AJ36" s="63"/>
      <c r="IU36" s="38">
        <f t="shared" si="0"/>
        <v>-7.99</v>
      </c>
      <c r="IV36" s="6" t="b">
        <f>ROUND(IU36,2)=G70</f>
        <v>1</v>
      </c>
    </row>
    <row r="37" spans="1:255" ht="13.5" thickBot="1">
      <c r="A37" s="155" t="s">
        <v>49</v>
      </c>
      <c r="B37" s="152">
        <v>36300</v>
      </c>
      <c r="C37" s="153"/>
      <c r="D37" s="165"/>
      <c r="E37"/>
      <c r="G37" s="17">
        <v>22.97</v>
      </c>
      <c r="IU37" s="38"/>
    </row>
    <row r="38" spans="1:255" ht="13.5" thickBot="1">
      <c r="A38" s="155" t="s">
        <v>50</v>
      </c>
      <c r="B38" s="166">
        <v>20.75</v>
      </c>
      <c r="C38" s="153"/>
      <c r="D38" s="165"/>
      <c r="E38"/>
      <c r="G38" s="167"/>
      <c r="J38" s="178" t="s">
        <v>30</v>
      </c>
      <c r="K38" s="179"/>
      <c r="L38" s="52" t="s">
        <v>9</v>
      </c>
      <c r="M38" s="52" t="s">
        <v>10</v>
      </c>
      <c r="N38" s="52" t="s">
        <v>11</v>
      </c>
      <c r="O38" s="52" t="s">
        <v>12</v>
      </c>
      <c r="P38" s="53" t="s">
        <v>13</v>
      </c>
      <c r="Q38" s="54" t="s">
        <v>14</v>
      </c>
      <c r="IU38" s="38"/>
    </row>
    <row r="39" spans="1:255" ht="13.5" thickBot="1">
      <c r="A39" s="155" t="s">
        <v>51</v>
      </c>
      <c r="B39" s="166">
        <v>65</v>
      </c>
      <c r="C39" s="153"/>
      <c r="D39" s="165"/>
      <c r="E39"/>
      <c r="J39" s="64">
        <v>41536</v>
      </c>
      <c r="K39" s="65"/>
      <c r="L39" s="66">
        <v>7858</v>
      </c>
      <c r="M39" s="66">
        <v>7840</v>
      </c>
      <c r="N39" s="66">
        <v>7840</v>
      </c>
      <c r="O39" s="66">
        <v>7840</v>
      </c>
      <c r="P39" s="86">
        <v>19.25</v>
      </c>
      <c r="Q39" s="67">
        <v>20</v>
      </c>
      <c r="IU39" s="38"/>
    </row>
    <row r="40" spans="1:255" ht="13.5" thickBot="1">
      <c r="A40" s="168" t="s">
        <v>52</v>
      </c>
      <c r="B40" s="169">
        <v>10</v>
      </c>
      <c r="C40" s="170"/>
      <c r="D40" s="171"/>
      <c r="E40"/>
      <c r="J40" s="64">
        <v>41627</v>
      </c>
      <c r="K40" s="65"/>
      <c r="L40" s="66">
        <v>7858</v>
      </c>
      <c r="M40" s="66">
        <v>7899</v>
      </c>
      <c r="N40" s="66">
        <v>7899</v>
      </c>
      <c r="O40" s="66">
        <v>7899</v>
      </c>
      <c r="P40" s="86">
        <v>18</v>
      </c>
      <c r="Q40" s="67">
        <v>19</v>
      </c>
      <c r="IU40" s="38"/>
    </row>
    <row r="41" spans="1:255" ht="13.5" thickBot="1">
      <c r="A41" s="11"/>
      <c r="B41" s="12"/>
      <c r="C41" s="11"/>
      <c r="D41" s="13"/>
      <c r="J41" s="64">
        <v>41718</v>
      </c>
      <c r="K41" s="65"/>
      <c r="L41" s="66">
        <v>7858</v>
      </c>
      <c r="M41" s="66">
        <v>7918</v>
      </c>
      <c r="N41" s="66">
        <v>7918</v>
      </c>
      <c r="O41" s="66">
        <v>7918</v>
      </c>
      <c r="P41" s="86">
        <v>17.75</v>
      </c>
      <c r="Q41" s="67">
        <v>19</v>
      </c>
      <c r="IU41" s="38"/>
    </row>
    <row r="42" spans="1:255" ht="13.5" thickBot="1">
      <c r="A42" s="147" t="s">
        <v>41</v>
      </c>
      <c r="B42" s="148">
        <v>41473</v>
      </c>
      <c r="C42" s="149"/>
      <c r="D42" s="150"/>
      <c r="J42" s="64">
        <v>41809</v>
      </c>
      <c r="K42" s="65"/>
      <c r="L42" s="66">
        <v>7858</v>
      </c>
      <c r="M42" s="66">
        <v>7976</v>
      </c>
      <c r="N42" s="66">
        <v>7976</v>
      </c>
      <c r="O42" s="66">
        <v>7976</v>
      </c>
      <c r="P42" s="86">
        <v>19.25</v>
      </c>
      <c r="Q42" s="67">
        <v>19.5</v>
      </c>
      <c r="IU42" s="38"/>
    </row>
    <row r="43" spans="1:255" ht="13.5" thickBot="1">
      <c r="A43" s="151" t="s">
        <v>0</v>
      </c>
      <c r="B43" s="152" t="s">
        <v>40</v>
      </c>
      <c r="C43" s="153"/>
      <c r="D43" s="154"/>
      <c r="J43" s="64">
        <v>41900</v>
      </c>
      <c r="K43" s="65"/>
      <c r="L43" s="66">
        <v>7858</v>
      </c>
      <c r="M43" s="66">
        <v>7996</v>
      </c>
      <c r="N43" s="66">
        <v>7996</v>
      </c>
      <c r="O43" s="66">
        <v>7996</v>
      </c>
      <c r="P43" s="86">
        <v>19.25</v>
      </c>
      <c r="Q43" s="67">
        <v>19.5</v>
      </c>
      <c r="IU43" s="38"/>
    </row>
    <row r="44" spans="1:255" ht="13.5" thickBot="1">
      <c r="A44" s="155" t="s">
        <v>42</v>
      </c>
      <c r="B44" s="156">
        <v>41627</v>
      </c>
      <c r="C44" s="153"/>
      <c r="D44" s="157"/>
      <c r="E44"/>
      <c r="F44" s="158" t="s">
        <v>43</v>
      </c>
      <c r="G44" s="159" t="s">
        <v>44</v>
      </c>
      <c r="J44" s="64">
        <v>41991</v>
      </c>
      <c r="K44" s="65"/>
      <c r="L44" s="66">
        <v>7858</v>
      </c>
      <c r="M44" s="66">
        <v>8072</v>
      </c>
      <c r="N44" s="66">
        <v>8072</v>
      </c>
      <c r="O44" s="66">
        <v>8072</v>
      </c>
      <c r="P44" s="86">
        <v>19.25</v>
      </c>
      <c r="Q44" s="67">
        <v>19.5</v>
      </c>
      <c r="IU44" s="38"/>
    </row>
    <row r="45" spans="1:256" ht="13.5" thickBot="1">
      <c r="A45" s="160" t="s">
        <v>45</v>
      </c>
      <c r="B45" s="161">
        <v>25600</v>
      </c>
      <c r="C45" s="152" t="s">
        <v>46</v>
      </c>
      <c r="D45" s="162">
        <v>29.58</v>
      </c>
      <c r="E45"/>
      <c r="F45" s="131">
        <v>0.6994535519125683</v>
      </c>
      <c r="G45" s="163">
        <v>9.83</v>
      </c>
      <c r="J45" s="64">
        <v>42082</v>
      </c>
      <c r="K45" s="65"/>
      <c r="L45" s="66">
        <v>7858</v>
      </c>
      <c r="M45" s="66">
        <v>8167</v>
      </c>
      <c r="N45" s="66">
        <v>8167</v>
      </c>
      <c r="O45" s="66">
        <v>8167</v>
      </c>
      <c r="P45" s="86">
        <v>19.25</v>
      </c>
      <c r="Q45" s="67">
        <v>19.5</v>
      </c>
      <c r="IU45" s="36">
        <f aca="true" t="shared" si="1" ref="IU45:IU53">D79-$D$83</f>
        <v>7.890000000000001</v>
      </c>
      <c r="IV45" s="6" t="b">
        <f aca="true" t="shared" si="2" ref="IV45:IV53">IU45=G79</f>
        <v>1</v>
      </c>
    </row>
    <row r="46" spans="1:256" ht="13.5" thickBot="1">
      <c r="A46" s="160" t="s">
        <v>47</v>
      </c>
      <c r="B46" s="161">
        <v>29250</v>
      </c>
      <c r="C46" s="152" t="s">
        <v>46</v>
      </c>
      <c r="D46" s="162">
        <v>26.26</v>
      </c>
      <c r="E46"/>
      <c r="F46" s="132">
        <v>0.7991803278688525</v>
      </c>
      <c r="G46" s="162">
        <v>6.51</v>
      </c>
      <c r="J46" s="64">
        <v>42173</v>
      </c>
      <c r="K46" s="65"/>
      <c r="L46" s="66">
        <v>7858</v>
      </c>
      <c r="M46" s="66">
        <v>8185</v>
      </c>
      <c r="N46" s="66">
        <v>8185</v>
      </c>
      <c r="O46" s="66">
        <v>8185</v>
      </c>
      <c r="P46" s="86">
        <v>21</v>
      </c>
      <c r="Q46" s="67">
        <v>21</v>
      </c>
      <c r="IU46" s="36">
        <f t="shared" si="1"/>
        <v>5.16</v>
      </c>
      <c r="IV46" s="6" t="b">
        <f t="shared" si="2"/>
        <v>1</v>
      </c>
    </row>
    <row r="47" spans="1:256" ht="13.5" thickBot="1">
      <c r="A47" s="160" t="s">
        <v>47</v>
      </c>
      <c r="B47" s="161">
        <v>32900</v>
      </c>
      <c r="C47" s="152" t="s">
        <v>46</v>
      </c>
      <c r="D47" s="162">
        <v>22.99</v>
      </c>
      <c r="E47"/>
      <c r="F47" s="132">
        <v>0.8989071038251366</v>
      </c>
      <c r="G47" s="162">
        <v>3.24</v>
      </c>
      <c r="J47" s="42">
        <v>42355</v>
      </c>
      <c r="K47" s="43"/>
      <c r="L47" s="39">
        <v>7858</v>
      </c>
      <c r="M47" s="39">
        <v>8330</v>
      </c>
      <c r="N47" s="39">
        <v>8330</v>
      </c>
      <c r="O47" s="39">
        <v>8330</v>
      </c>
      <c r="P47" s="87">
        <v>19.25</v>
      </c>
      <c r="Q47" s="40">
        <v>19.5</v>
      </c>
      <c r="IU47" s="36">
        <f t="shared" si="1"/>
        <v>2.530000000000001</v>
      </c>
      <c r="IV47" s="6" t="b">
        <f t="shared" si="2"/>
        <v>1</v>
      </c>
    </row>
    <row r="48" spans="1:256" ht="13.5" thickBot="1">
      <c r="A48" s="160" t="s">
        <v>47</v>
      </c>
      <c r="B48" s="161">
        <v>34750</v>
      </c>
      <c r="C48" s="152" t="s">
        <v>46</v>
      </c>
      <c r="D48" s="162">
        <v>21.36</v>
      </c>
      <c r="E48"/>
      <c r="F48" s="132">
        <v>0.9494535519125683</v>
      </c>
      <c r="G48" s="162">
        <v>1.61</v>
      </c>
      <c r="IU48" s="36">
        <f t="shared" si="1"/>
        <v>1.25</v>
      </c>
      <c r="IV48" s="6" t="b">
        <f t="shared" si="2"/>
        <v>1</v>
      </c>
    </row>
    <row r="49" spans="1:256" ht="13.5" thickBot="1">
      <c r="A49" s="160" t="s">
        <v>47</v>
      </c>
      <c r="B49" s="161">
        <v>36600</v>
      </c>
      <c r="C49" s="152" t="s">
        <v>46</v>
      </c>
      <c r="D49" s="162">
        <v>19.75</v>
      </c>
      <c r="E49"/>
      <c r="F49" s="132">
        <v>1</v>
      </c>
      <c r="G49" s="162">
        <v>0</v>
      </c>
      <c r="J49" s="178" t="s">
        <v>38</v>
      </c>
      <c r="K49" s="179"/>
      <c r="L49" s="52" t="s">
        <v>9</v>
      </c>
      <c r="M49" s="52" t="s">
        <v>10</v>
      </c>
      <c r="N49" s="52" t="s">
        <v>11</v>
      </c>
      <c r="O49" s="52" t="s">
        <v>12</v>
      </c>
      <c r="P49" s="53" t="s">
        <v>13</v>
      </c>
      <c r="Q49" s="54" t="s">
        <v>14</v>
      </c>
      <c r="IU49" s="36">
        <f t="shared" si="1"/>
        <v>0</v>
      </c>
      <c r="IV49" s="6" t="b">
        <f t="shared" si="2"/>
        <v>1</v>
      </c>
    </row>
    <row r="50" spans="1:256" ht="13.5" thickBot="1">
      <c r="A50" s="160" t="s">
        <v>47</v>
      </c>
      <c r="B50" s="161">
        <v>38400</v>
      </c>
      <c r="C50" s="152" t="s">
        <v>46</v>
      </c>
      <c r="D50" s="162">
        <v>18.19</v>
      </c>
      <c r="E50"/>
      <c r="F50" s="132">
        <v>1.0491803278688525</v>
      </c>
      <c r="G50" s="162">
        <v>-1.56</v>
      </c>
      <c r="J50" s="64">
        <v>41536</v>
      </c>
      <c r="K50" s="65"/>
      <c r="L50" s="66">
        <v>36409</v>
      </c>
      <c r="M50" s="66">
        <v>36305</v>
      </c>
      <c r="N50" s="66">
        <v>36305</v>
      </c>
      <c r="O50" s="66">
        <v>36305</v>
      </c>
      <c r="P50" s="86">
        <v>19.75</v>
      </c>
      <c r="Q50" s="67">
        <v>21</v>
      </c>
      <c r="IU50" s="36">
        <f t="shared" si="1"/>
        <v>-1.2300000000000004</v>
      </c>
      <c r="IV50" s="6" t="b">
        <f t="shared" si="2"/>
        <v>1</v>
      </c>
    </row>
    <row r="51" spans="1:256" ht="13.5" thickBot="1">
      <c r="A51" s="160" t="s">
        <v>47</v>
      </c>
      <c r="B51" s="161">
        <v>40250</v>
      </c>
      <c r="C51" s="152" t="s">
        <v>46</v>
      </c>
      <c r="D51" s="162">
        <v>16.61</v>
      </c>
      <c r="E51"/>
      <c r="F51" s="132">
        <v>1.099726775956284</v>
      </c>
      <c r="G51" s="162">
        <v>-3.14</v>
      </c>
      <c r="J51" s="42">
        <v>41627</v>
      </c>
      <c r="K51" s="43"/>
      <c r="L51" s="39">
        <v>36409</v>
      </c>
      <c r="M51" s="39">
        <v>36581</v>
      </c>
      <c r="N51" s="39">
        <v>36581</v>
      </c>
      <c r="O51" s="39">
        <v>36581</v>
      </c>
      <c r="P51" s="87">
        <v>19</v>
      </c>
      <c r="Q51" s="40">
        <v>20</v>
      </c>
      <c r="IU51" s="36">
        <f t="shared" si="1"/>
        <v>-2.4299999999999997</v>
      </c>
      <c r="IV51" s="6" t="b">
        <f t="shared" si="2"/>
        <v>1</v>
      </c>
    </row>
    <row r="52" spans="1:256" ht="13.5" thickBot="1">
      <c r="A52" s="160" t="s">
        <v>47</v>
      </c>
      <c r="B52" s="161">
        <v>43900</v>
      </c>
      <c r="C52" s="152" t="s">
        <v>46</v>
      </c>
      <c r="D52" s="162">
        <v>13.53</v>
      </c>
      <c r="E52"/>
      <c r="F52" s="132">
        <v>1.1994535519125684</v>
      </c>
      <c r="G52" s="162">
        <v>-6.22</v>
      </c>
      <c r="IU52" s="36">
        <f t="shared" si="1"/>
        <v>-4.76</v>
      </c>
      <c r="IV52" s="6" t="b">
        <f t="shared" si="2"/>
        <v>1</v>
      </c>
    </row>
    <row r="53" spans="1:256" ht="13.5" thickBot="1">
      <c r="A53" s="160" t="s">
        <v>48</v>
      </c>
      <c r="B53" s="161">
        <v>47550</v>
      </c>
      <c r="C53" s="152" t="s">
        <v>46</v>
      </c>
      <c r="D53" s="162">
        <v>10.51</v>
      </c>
      <c r="E53"/>
      <c r="F53" s="133">
        <v>1.2991803278688525</v>
      </c>
      <c r="G53" s="164">
        <v>-9.24</v>
      </c>
      <c r="J53" s="174" t="s">
        <v>37</v>
      </c>
      <c r="K53" s="175"/>
      <c r="L53" s="68" t="s">
        <v>9</v>
      </c>
      <c r="M53" s="68" t="s">
        <v>10</v>
      </c>
      <c r="N53" s="68" t="s">
        <v>11</v>
      </c>
      <c r="O53" s="68" t="s">
        <v>12</v>
      </c>
      <c r="P53" s="69" t="s">
        <v>13</v>
      </c>
      <c r="Q53" s="70" t="s">
        <v>14</v>
      </c>
      <c r="IU53" s="36">
        <f t="shared" si="1"/>
        <v>-6.960000000000001</v>
      </c>
      <c r="IV53" s="6" t="b">
        <f t="shared" si="2"/>
        <v>1</v>
      </c>
    </row>
    <row r="54" spans="1:17" ht="12.75">
      <c r="A54" s="155" t="s">
        <v>49</v>
      </c>
      <c r="B54" s="152">
        <v>36600</v>
      </c>
      <c r="C54" s="153"/>
      <c r="D54" s="165"/>
      <c r="E54"/>
      <c r="G54" s="17">
        <v>19.07</v>
      </c>
      <c r="J54" s="64">
        <v>41536</v>
      </c>
      <c r="K54" s="65"/>
      <c r="L54" s="66">
        <v>50184</v>
      </c>
      <c r="M54" s="66">
        <v>50059</v>
      </c>
      <c r="N54" s="66">
        <v>50059</v>
      </c>
      <c r="O54" s="66">
        <v>50059</v>
      </c>
      <c r="P54" s="86">
        <v>17.25</v>
      </c>
      <c r="Q54" s="67">
        <v>18</v>
      </c>
    </row>
    <row r="55" spans="1:17" ht="13.5" thickBot="1">
      <c r="A55" s="155" t="s">
        <v>50</v>
      </c>
      <c r="B55" s="166">
        <v>19.75</v>
      </c>
      <c r="C55" s="153"/>
      <c r="D55" s="165"/>
      <c r="E55"/>
      <c r="J55" s="42">
        <v>41627</v>
      </c>
      <c r="K55" s="43"/>
      <c r="L55" s="39">
        <v>50184</v>
      </c>
      <c r="M55" s="39">
        <v>50524</v>
      </c>
      <c r="N55" s="39">
        <v>50524</v>
      </c>
      <c r="O55" s="39">
        <v>50524</v>
      </c>
      <c r="P55" s="87">
        <v>16.5</v>
      </c>
      <c r="Q55" s="40">
        <v>17</v>
      </c>
    </row>
    <row r="56" spans="1:5" ht="13.5" thickBot="1">
      <c r="A56" s="155" t="s">
        <v>51</v>
      </c>
      <c r="B56" s="166">
        <v>65</v>
      </c>
      <c r="C56" s="153"/>
      <c r="D56" s="165"/>
      <c r="E56"/>
    </row>
    <row r="57" spans="1:17" ht="13.5" thickBot="1">
      <c r="A57" s="168" t="s">
        <v>52</v>
      </c>
      <c r="B57" s="169">
        <v>10</v>
      </c>
      <c r="C57" s="170"/>
      <c r="D57" s="171"/>
      <c r="E57"/>
      <c r="J57" s="174" t="s">
        <v>39</v>
      </c>
      <c r="K57" s="175"/>
      <c r="L57" s="68" t="s">
        <v>9</v>
      </c>
      <c r="M57" s="68" t="s">
        <v>10</v>
      </c>
      <c r="N57" s="68" t="s">
        <v>11</v>
      </c>
      <c r="O57" s="68" t="s">
        <v>12</v>
      </c>
      <c r="P57" s="69" t="s">
        <v>13</v>
      </c>
      <c r="Q57" s="70" t="s">
        <v>14</v>
      </c>
    </row>
    <row r="58" spans="1:17" ht="13.5" thickBot="1">
      <c r="A58" s="11"/>
      <c r="B58" s="12"/>
      <c r="C58" s="11"/>
      <c r="D58" s="13"/>
      <c r="J58" s="64">
        <v>41536</v>
      </c>
      <c r="K58" s="65"/>
      <c r="L58" s="66">
        <v>40946</v>
      </c>
      <c r="M58" s="66">
        <v>40839</v>
      </c>
      <c r="N58" s="66">
        <v>40839</v>
      </c>
      <c r="O58" s="66">
        <v>40839</v>
      </c>
      <c r="P58" s="86">
        <v>30</v>
      </c>
      <c r="Q58" s="67">
        <v>30</v>
      </c>
    </row>
    <row r="59" spans="1:17" ht="13.5" thickBot="1">
      <c r="A59" s="147" t="s">
        <v>41</v>
      </c>
      <c r="B59" s="148">
        <v>41473</v>
      </c>
      <c r="C59" s="149"/>
      <c r="D59" s="150"/>
      <c r="J59" s="42">
        <v>41627</v>
      </c>
      <c r="K59" s="43"/>
      <c r="L59" s="39">
        <v>40946</v>
      </c>
      <c r="M59" s="39">
        <v>41142</v>
      </c>
      <c r="N59" s="39">
        <v>41142</v>
      </c>
      <c r="O59" s="39">
        <v>41142</v>
      </c>
      <c r="P59" s="87">
        <v>30</v>
      </c>
      <c r="Q59" s="40">
        <v>30</v>
      </c>
    </row>
    <row r="60" spans="1:4" ht="13.5" thickBot="1">
      <c r="A60" s="151" t="s">
        <v>0</v>
      </c>
      <c r="B60" s="152" t="s">
        <v>40</v>
      </c>
      <c r="C60" s="153"/>
      <c r="D60" s="154"/>
    </row>
    <row r="61" spans="1:7" ht="13.5" thickBot="1">
      <c r="A61" s="155" t="s">
        <v>42</v>
      </c>
      <c r="B61" s="156">
        <v>41718</v>
      </c>
      <c r="C61" s="153"/>
      <c r="D61" s="157"/>
      <c r="E61"/>
      <c r="F61" s="158" t="s">
        <v>43</v>
      </c>
      <c r="G61" s="159" t="s">
        <v>44</v>
      </c>
    </row>
    <row r="62" spans="1:256" ht="13.5" thickBot="1">
      <c r="A62" s="160" t="s">
        <v>45</v>
      </c>
      <c r="B62" s="161">
        <v>25750</v>
      </c>
      <c r="C62" s="152" t="s">
        <v>46</v>
      </c>
      <c r="D62" s="162">
        <v>28.47</v>
      </c>
      <c r="E62"/>
      <c r="F62" s="131">
        <v>0.6997282608695652</v>
      </c>
      <c r="G62" s="163">
        <v>8.72</v>
      </c>
      <c r="IU62" s="36">
        <f aca="true" t="shared" si="3" ref="IU62:IU70">D96-$D$100</f>
        <v>7.170000000000002</v>
      </c>
      <c r="IV62" s="6" t="b">
        <f aca="true" t="shared" si="4" ref="IV62:IV70">IU62=G96</f>
        <v>1</v>
      </c>
    </row>
    <row r="63" spans="1:256" ht="13.5" thickBot="1">
      <c r="A63" s="160" t="s">
        <v>47</v>
      </c>
      <c r="B63" s="161">
        <v>29450</v>
      </c>
      <c r="C63" s="152" t="s">
        <v>46</v>
      </c>
      <c r="D63" s="162">
        <v>25.47</v>
      </c>
      <c r="E63"/>
      <c r="F63" s="132">
        <v>0.8002717391304348</v>
      </c>
      <c r="G63" s="162">
        <v>5.72</v>
      </c>
      <c r="I63" s="17"/>
      <c r="IU63" s="36">
        <f t="shared" si="3"/>
        <v>4.649999999999999</v>
      </c>
      <c r="IV63" s="6" t="b">
        <f t="shared" si="4"/>
        <v>1</v>
      </c>
    </row>
    <row r="64" spans="1:256" ht="13.5" thickBot="1">
      <c r="A64" s="160" t="s">
        <v>47</v>
      </c>
      <c r="B64" s="161">
        <v>33150</v>
      </c>
      <c r="C64" s="152" t="s">
        <v>46</v>
      </c>
      <c r="D64" s="162">
        <v>22.55</v>
      </c>
      <c r="E64"/>
      <c r="F64" s="132">
        <v>0.9008152173913043</v>
      </c>
      <c r="G64" s="162">
        <v>2.8</v>
      </c>
      <c r="IU64" s="36">
        <f t="shared" si="3"/>
        <v>2.280000000000001</v>
      </c>
      <c r="IV64" s="6" t="b">
        <f t="shared" si="4"/>
        <v>1</v>
      </c>
    </row>
    <row r="65" spans="1:256" ht="13.5" thickBot="1">
      <c r="A65" s="160" t="s">
        <v>47</v>
      </c>
      <c r="B65" s="161">
        <v>34950</v>
      </c>
      <c r="C65" s="152" t="s">
        <v>46</v>
      </c>
      <c r="D65" s="162">
        <v>21.16</v>
      </c>
      <c r="E65"/>
      <c r="F65" s="132">
        <v>0.9497282608695652</v>
      </c>
      <c r="G65" s="162">
        <v>1.41</v>
      </c>
      <c r="I65" s="17"/>
      <c r="IU65" s="36">
        <f t="shared" si="3"/>
        <v>1.129999999999999</v>
      </c>
      <c r="IV65" s="6" t="b">
        <f t="shared" si="4"/>
        <v>1</v>
      </c>
    </row>
    <row r="66" spans="1:256" ht="13.5" thickBot="1">
      <c r="A66" s="160" t="s">
        <v>47</v>
      </c>
      <c r="B66" s="161">
        <v>36800</v>
      </c>
      <c r="C66" s="152" t="s">
        <v>46</v>
      </c>
      <c r="D66" s="162">
        <v>19.75</v>
      </c>
      <c r="E66"/>
      <c r="F66" s="132">
        <v>1</v>
      </c>
      <c r="G66" s="162">
        <v>0</v>
      </c>
      <c r="IU66" s="36">
        <f t="shared" si="3"/>
        <v>0</v>
      </c>
      <c r="IV66" s="6" t="b">
        <f t="shared" si="4"/>
        <v>1</v>
      </c>
    </row>
    <row r="67" spans="1:256" ht="13.5" thickBot="1">
      <c r="A67" s="160" t="s">
        <v>47</v>
      </c>
      <c r="B67" s="161">
        <v>38650</v>
      </c>
      <c r="C67" s="152" t="s">
        <v>46</v>
      </c>
      <c r="D67" s="162">
        <v>18.36</v>
      </c>
      <c r="E67"/>
      <c r="F67" s="132">
        <v>1.0502717391304348</v>
      </c>
      <c r="G67" s="162">
        <v>-1.39</v>
      </c>
      <c r="I67" s="17"/>
      <c r="IU67" s="36">
        <f t="shared" si="3"/>
        <v>-1.1000000000000014</v>
      </c>
      <c r="IV67" s="6" t="b">
        <f t="shared" si="4"/>
        <v>1</v>
      </c>
    </row>
    <row r="68" spans="1:256" ht="13.5" thickBot="1">
      <c r="A68" s="160" t="s">
        <v>47</v>
      </c>
      <c r="B68" s="161">
        <v>40500</v>
      </c>
      <c r="C68" s="152" t="s">
        <v>46</v>
      </c>
      <c r="D68" s="162">
        <v>16.99</v>
      </c>
      <c r="E68"/>
      <c r="F68" s="132">
        <v>1.1005434782608696</v>
      </c>
      <c r="G68" s="162">
        <v>-2.76</v>
      </c>
      <c r="IU68" s="36">
        <f t="shared" si="3"/>
        <v>-2.1700000000000017</v>
      </c>
      <c r="IV68" s="6" t="b">
        <f t="shared" si="4"/>
        <v>1</v>
      </c>
    </row>
    <row r="69" spans="1:256" ht="13.5" thickBot="1">
      <c r="A69" s="160" t="s">
        <v>47</v>
      </c>
      <c r="B69" s="161">
        <v>44150</v>
      </c>
      <c r="C69" s="152" t="s">
        <v>46</v>
      </c>
      <c r="D69" s="162">
        <v>14.36</v>
      </c>
      <c r="E69"/>
      <c r="F69" s="132">
        <v>1.1997282608695652</v>
      </c>
      <c r="G69" s="162">
        <v>-5.39</v>
      </c>
      <c r="IU69" s="36">
        <f t="shared" si="3"/>
        <v>-4.210000000000001</v>
      </c>
      <c r="IV69" s="6" t="b">
        <f t="shared" si="4"/>
        <v>1</v>
      </c>
    </row>
    <row r="70" spans="1:256" ht="13.5" thickBot="1">
      <c r="A70" s="160" t="s">
        <v>48</v>
      </c>
      <c r="B70" s="161">
        <v>47850</v>
      </c>
      <c r="C70" s="152" t="s">
        <v>46</v>
      </c>
      <c r="D70" s="162">
        <v>11.76</v>
      </c>
      <c r="E70"/>
      <c r="F70" s="133">
        <v>1.3002717391304348</v>
      </c>
      <c r="G70" s="164">
        <v>-7.99</v>
      </c>
      <c r="IU70" s="36">
        <f t="shared" si="3"/>
        <v>-6.140000000000001</v>
      </c>
      <c r="IV70" s="6" t="b">
        <f t="shared" si="4"/>
        <v>1</v>
      </c>
    </row>
    <row r="71" spans="1:7" ht="12.75">
      <c r="A71" s="155" t="s">
        <v>49</v>
      </c>
      <c r="B71" s="152">
        <v>36800</v>
      </c>
      <c r="C71" s="153"/>
      <c r="D71" s="165"/>
      <c r="E71"/>
      <c r="G71" s="17">
        <v>16.71</v>
      </c>
    </row>
    <row r="72" spans="1:5" ht="12.75">
      <c r="A72" s="155" t="s">
        <v>50</v>
      </c>
      <c r="B72" s="166">
        <v>19.75</v>
      </c>
      <c r="C72" s="153"/>
      <c r="D72" s="165"/>
      <c r="E72"/>
    </row>
    <row r="73" spans="1:5" ht="12.75">
      <c r="A73" s="155" t="s">
        <v>51</v>
      </c>
      <c r="B73" s="166">
        <v>65</v>
      </c>
      <c r="C73" s="153"/>
      <c r="D73" s="165"/>
      <c r="E73"/>
    </row>
    <row r="74" spans="1:5" ht="13.5" thickBot="1">
      <c r="A74" s="168" t="s">
        <v>52</v>
      </c>
      <c r="B74" s="169">
        <v>10</v>
      </c>
      <c r="C74" s="170"/>
      <c r="D74" s="171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47" t="s">
        <v>41</v>
      </c>
      <c r="B76" s="148">
        <v>41473</v>
      </c>
      <c r="C76" s="149"/>
      <c r="D76" s="150"/>
    </row>
    <row r="77" spans="1:4" ht="13.5" thickBot="1">
      <c r="A77" s="151" t="s">
        <v>0</v>
      </c>
      <c r="B77" s="152" t="s">
        <v>40</v>
      </c>
      <c r="C77" s="153"/>
      <c r="D77" s="154"/>
    </row>
    <row r="78" spans="1:7" ht="13.5" thickBot="1">
      <c r="A78" s="155" t="s">
        <v>42</v>
      </c>
      <c r="B78" s="156">
        <v>41809</v>
      </c>
      <c r="C78" s="153"/>
      <c r="D78" s="157"/>
      <c r="E78"/>
      <c r="F78" s="158" t="s">
        <v>43</v>
      </c>
      <c r="G78" s="159" t="s">
        <v>44</v>
      </c>
    </row>
    <row r="79" spans="1:256" ht="13.5" thickBot="1">
      <c r="A79" s="160" t="s">
        <v>45</v>
      </c>
      <c r="B79" s="161">
        <v>25850</v>
      </c>
      <c r="C79" s="152" t="s">
        <v>46</v>
      </c>
      <c r="D79" s="162">
        <v>27.64</v>
      </c>
      <c r="E79"/>
      <c r="F79" s="131">
        <v>0.699594046008119</v>
      </c>
      <c r="G79" s="163">
        <v>7.89</v>
      </c>
      <c r="IU79" s="36">
        <f aca="true" t="shared" si="5" ref="IU79:IU87">D113-$D$117</f>
        <v>6.559999999999999</v>
      </c>
      <c r="IV79" s="6" t="b">
        <f aca="true" t="shared" si="6" ref="IV79:IV87">IU79=G113</f>
        <v>1</v>
      </c>
    </row>
    <row r="80" spans="1:256" ht="13.5" thickBot="1">
      <c r="A80" s="160" t="s">
        <v>47</v>
      </c>
      <c r="B80" s="161">
        <v>29550</v>
      </c>
      <c r="C80" s="152" t="s">
        <v>46</v>
      </c>
      <c r="D80" s="162">
        <v>24.91</v>
      </c>
      <c r="E80"/>
      <c r="F80" s="132">
        <v>0.7997293640054127</v>
      </c>
      <c r="G80" s="162">
        <v>5.16</v>
      </c>
      <c r="IU80" s="36">
        <f t="shared" si="5"/>
        <v>4.23</v>
      </c>
      <c r="IV80" s="6" t="b">
        <f t="shared" si="6"/>
        <v>1</v>
      </c>
    </row>
    <row r="81" spans="1:256" ht="13.5" thickBot="1">
      <c r="A81" s="160" t="s">
        <v>47</v>
      </c>
      <c r="B81" s="161">
        <v>33250</v>
      </c>
      <c r="C81" s="152" t="s">
        <v>46</v>
      </c>
      <c r="D81" s="162">
        <v>22.28</v>
      </c>
      <c r="E81"/>
      <c r="F81" s="132">
        <v>0.8998646820027063</v>
      </c>
      <c r="G81" s="162">
        <v>2.53</v>
      </c>
      <c r="IU81" s="36">
        <f t="shared" si="5"/>
        <v>2.030000000000001</v>
      </c>
      <c r="IV81" s="6" t="b">
        <f t="shared" si="6"/>
        <v>1</v>
      </c>
    </row>
    <row r="82" spans="1:256" ht="13.5" thickBot="1">
      <c r="A82" s="160" t="s">
        <v>47</v>
      </c>
      <c r="B82" s="161">
        <v>35100</v>
      </c>
      <c r="C82" s="152" t="s">
        <v>46</v>
      </c>
      <c r="D82" s="162">
        <v>21</v>
      </c>
      <c r="E82"/>
      <c r="F82" s="132">
        <v>0.9499323410013532</v>
      </c>
      <c r="G82" s="162">
        <v>1.25</v>
      </c>
      <c r="I82" s="17"/>
      <c r="IU82" s="36">
        <f t="shared" si="5"/>
        <v>0.9899999999999984</v>
      </c>
      <c r="IV82" s="6" t="b">
        <f t="shared" si="6"/>
        <v>0</v>
      </c>
    </row>
    <row r="83" spans="1:256" ht="13.5" thickBot="1">
      <c r="A83" s="160" t="s">
        <v>47</v>
      </c>
      <c r="B83" s="161">
        <v>36950</v>
      </c>
      <c r="C83" s="152" t="s">
        <v>46</v>
      </c>
      <c r="D83" s="162">
        <v>19.75</v>
      </c>
      <c r="E83"/>
      <c r="F83" s="132">
        <v>1</v>
      </c>
      <c r="G83" s="162">
        <v>0</v>
      </c>
      <c r="IU83" s="36">
        <f t="shared" si="5"/>
        <v>0</v>
      </c>
      <c r="IV83" s="6" t="b">
        <f t="shared" si="6"/>
        <v>1</v>
      </c>
    </row>
    <row r="84" spans="1:256" ht="13.5" thickBot="1">
      <c r="A84" s="160" t="s">
        <v>47</v>
      </c>
      <c r="B84" s="161">
        <v>38800</v>
      </c>
      <c r="C84" s="152" t="s">
        <v>46</v>
      </c>
      <c r="D84" s="162">
        <v>18.52</v>
      </c>
      <c r="E84"/>
      <c r="F84" s="132">
        <v>1.0500676589986468</v>
      </c>
      <c r="G84" s="162">
        <v>-1.23</v>
      </c>
      <c r="I84" s="17"/>
      <c r="IU84" s="36">
        <f t="shared" si="5"/>
        <v>-0.9800000000000004</v>
      </c>
      <c r="IV84" s="6" t="b">
        <f t="shared" si="6"/>
        <v>1</v>
      </c>
    </row>
    <row r="85" spans="1:256" ht="13.5" thickBot="1">
      <c r="A85" s="160" t="s">
        <v>47</v>
      </c>
      <c r="B85" s="161">
        <v>40650</v>
      </c>
      <c r="C85" s="152" t="s">
        <v>46</v>
      </c>
      <c r="D85" s="162">
        <v>17.32</v>
      </c>
      <c r="E85"/>
      <c r="F85" s="132">
        <v>1.1001353179972937</v>
      </c>
      <c r="G85" s="162">
        <v>-2.43</v>
      </c>
      <c r="IU85" s="36">
        <f t="shared" si="5"/>
        <v>-1.9299999999999997</v>
      </c>
      <c r="IV85" s="6" t="b">
        <f t="shared" si="6"/>
        <v>1</v>
      </c>
    </row>
    <row r="86" spans="1:256" ht="13.5" thickBot="1">
      <c r="A86" s="160" t="s">
        <v>47</v>
      </c>
      <c r="B86" s="161">
        <v>44350</v>
      </c>
      <c r="C86" s="152" t="s">
        <v>46</v>
      </c>
      <c r="D86" s="162">
        <v>14.99</v>
      </c>
      <c r="E86"/>
      <c r="F86" s="132">
        <v>1.2002706359945874</v>
      </c>
      <c r="G86" s="162">
        <v>-4.76</v>
      </c>
      <c r="I86" s="17"/>
      <c r="IU86" s="36">
        <f t="shared" si="5"/>
        <v>-3.7300000000000004</v>
      </c>
      <c r="IV86" s="6" t="b">
        <f t="shared" si="6"/>
        <v>1</v>
      </c>
    </row>
    <row r="87" spans="1:256" ht="13.5" thickBot="1">
      <c r="A87" s="160" t="s">
        <v>48</v>
      </c>
      <c r="B87" s="161">
        <v>48000</v>
      </c>
      <c r="C87" s="152" t="s">
        <v>46</v>
      </c>
      <c r="D87" s="162">
        <v>12.79</v>
      </c>
      <c r="E87"/>
      <c r="F87" s="133">
        <v>1.2990527740189446</v>
      </c>
      <c r="G87" s="164">
        <v>-6.96</v>
      </c>
      <c r="IU87" s="36">
        <f t="shared" si="5"/>
        <v>-5.390000000000001</v>
      </c>
      <c r="IV87" s="6" t="b">
        <f t="shared" si="6"/>
        <v>1</v>
      </c>
    </row>
    <row r="88" spans="1:7" ht="12.75">
      <c r="A88" s="155" t="s">
        <v>49</v>
      </c>
      <c r="B88" s="152">
        <v>36950</v>
      </c>
      <c r="C88" s="153"/>
      <c r="D88" s="165"/>
      <c r="E88"/>
      <c r="G88" s="17">
        <v>14.85</v>
      </c>
    </row>
    <row r="89" spans="1:5" ht="12.75">
      <c r="A89" s="155" t="s">
        <v>50</v>
      </c>
      <c r="B89" s="166">
        <v>19.75</v>
      </c>
      <c r="C89" s="153"/>
      <c r="D89" s="165"/>
      <c r="E89"/>
    </row>
    <row r="90" spans="1:5" ht="12.75">
      <c r="A90" s="155" t="s">
        <v>51</v>
      </c>
      <c r="B90" s="166">
        <v>65</v>
      </c>
      <c r="C90" s="153"/>
      <c r="D90" s="165"/>
      <c r="E90"/>
    </row>
    <row r="91" spans="1:5" ht="13.5" thickBot="1">
      <c r="A91" s="168" t="s">
        <v>52</v>
      </c>
      <c r="B91" s="169">
        <v>10</v>
      </c>
      <c r="C91" s="170"/>
      <c r="D91" s="171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47" t="s">
        <v>41</v>
      </c>
      <c r="B93" s="148">
        <v>41473</v>
      </c>
      <c r="C93" s="149"/>
      <c r="D93" s="150"/>
    </row>
    <row r="94" spans="1:4" ht="13.5" thickBot="1">
      <c r="A94" s="151" t="s">
        <v>0</v>
      </c>
      <c r="B94" s="152" t="s">
        <v>40</v>
      </c>
      <c r="C94" s="153"/>
      <c r="D94" s="154"/>
    </row>
    <row r="95" spans="1:7" ht="13.5" thickBot="1">
      <c r="A95" s="155" t="s">
        <v>42</v>
      </c>
      <c r="B95" s="156">
        <v>41900</v>
      </c>
      <c r="C95" s="153"/>
      <c r="D95" s="157"/>
      <c r="E95"/>
      <c r="F95" s="158" t="s">
        <v>43</v>
      </c>
      <c r="G95" s="159" t="s">
        <v>44</v>
      </c>
    </row>
    <row r="96" spans="1:256" ht="13.5" thickBot="1">
      <c r="A96" s="160" t="s">
        <v>45</v>
      </c>
      <c r="B96" s="161">
        <v>25850</v>
      </c>
      <c r="C96" s="152" t="s">
        <v>46</v>
      </c>
      <c r="D96" s="162">
        <v>27.67</v>
      </c>
      <c r="E96"/>
      <c r="F96" s="131">
        <v>0.7005420054200542</v>
      </c>
      <c r="G96" s="163">
        <v>7.17</v>
      </c>
      <c r="IU96" s="36">
        <f aca="true" t="shared" si="7" ref="IU96:IU104">D130-$D$134</f>
        <v>5.52</v>
      </c>
      <c r="IV96" s="6" t="b">
        <f aca="true" t="shared" si="8" ref="IV96:IV104">IU96=G130</f>
        <v>1</v>
      </c>
    </row>
    <row r="97" spans="1:256" ht="13.5" thickBot="1">
      <c r="A97" s="160" t="s">
        <v>47</v>
      </c>
      <c r="B97" s="161">
        <v>29550</v>
      </c>
      <c r="C97" s="152" t="s">
        <v>46</v>
      </c>
      <c r="D97" s="162">
        <v>25.15</v>
      </c>
      <c r="E97"/>
      <c r="F97" s="132">
        <v>0.8008130081300813</v>
      </c>
      <c r="G97" s="162">
        <v>4.65</v>
      </c>
      <c r="IU97" s="36">
        <f t="shared" si="7"/>
        <v>3.5199999999999996</v>
      </c>
      <c r="IV97" s="6" t="b">
        <f t="shared" si="8"/>
        <v>1</v>
      </c>
    </row>
    <row r="98" spans="1:256" ht="13.5" thickBot="1">
      <c r="A98" s="160" t="s">
        <v>47</v>
      </c>
      <c r="B98" s="161">
        <v>33200</v>
      </c>
      <c r="C98" s="152" t="s">
        <v>46</v>
      </c>
      <c r="D98" s="162">
        <v>22.78</v>
      </c>
      <c r="E98"/>
      <c r="F98" s="132">
        <v>0.8997289972899729</v>
      </c>
      <c r="G98" s="162">
        <v>2.28</v>
      </c>
      <c r="IU98" s="36">
        <f t="shared" si="7"/>
        <v>1.6799999999999997</v>
      </c>
      <c r="IV98" s="6" t="b">
        <f t="shared" si="8"/>
        <v>1</v>
      </c>
    </row>
    <row r="99" spans="1:256" ht="13.5" thickBot="1">
      <c r="A99" s="160" t="s">
        <v>47</v>
      </c>
      <c r="B99" s="161">
        <v>35050</v>
      </c>
      <c r="C99" s="152" t="s">
        <v>46</v>
      </c>
      <c r="D99" s="162">
        <v>21.63</v>
      </c>
      <c r="E99"/>
      <c r="F99" s="132">
        <v>0.9498644986449865</v>
      </c>
      <c r="G99" s="162">
        <v>1.13</v>
      </c>
      <c r="IU99" s="36">
        <f t="shared" si="7"/>
        <v>0.8200000000000003</v>
      </c>
      <c r="IV99" s="6" t="b">
        <f t="shared" si="8"/>
        <v>1</v>
      </c>
    </row>
    <row r="100" spans="1:256" ht="13.5" thickBot="1">
      <c r="A100" s="160" t="s">
        <v>47</v>
      </c>
      <c r="B100" s="161">
        <v>36900</v>
      </c>
      <c r="C100" s="152" t="s">
        <v>46</v>
      </c>
      <c r="D100" s="162">
        <v>20.5</v>
      </c>
      <c r="E100"/>
      <c r="F100" s="132">
        <v>1</v>
      </c>
      <c r="G100" s="162">
        <v>0</v>
      </c>
      <c r="IU100" s="36">
        <f t="shared" si="7"/>
        <v>0</v>
      </c>
      <c r="IV100" s="6" t="b">
        <f t="shared" si="8"/>
        <v>1</v>
      </c>
    </row>
    <row r="101" spans="1:256" ht="13.5" thickBot="1">
      <c r="A101" s="160" t="s">
        <v>47</v>
      </c>
      <c r="B101" s="161">
        <v>38750</v>
      </c>
      <c r="C101" s="152" t="s">
        <v>46</v>
      </c>
      <c r="D101" s="162">
        <v>19.4</v>
      </c>
      <c r="E101"/>
      <c r="F101" s="132">
        <v>1.0501355013550135</v>
      </c>
      <c r="G101" s="162">
        <v>-1.1</v>
      </c>
      <c r="IU101" s="36">
        <f t="shared" si="7"/>
        <v>-0.7800000000000011</v>
      </c>
      <c r="IV101" s="6" t="b">
        <f t="shared" si="8"/>
        <v>0</v>
      </c>
    </row>
    <row r="102" spans="1:256" ht="13.5" thickBot="1">
      <c r="A102" s="160" t="s">
        <v>47</v>
      </c>
      <c r="B102" s="161">
        <v>40600</v>
      </c>
      <c r="C102" s="152" t="s">
        <v>46</v>
      </c>
      <c r="D102" s="162">
        <v>18.33</v>
      </c>
      <c r="E102"/>
      <c r="F102" s="132">
        <v>1.100271002710027</v>
      </c>
      <c r="G102" s="162">
        <v>-2.17</v>
      </c>
      <c r="IU102" s="36">
        <f t="shared" si="7"/>
        <v>-1.5199999999999996</v>
      </c>
      <c r="IV102" s="6" t="b">
        <f t="shared" si="8"/>
        <v>1</v>
      </c>
    </row>
    <row r="103" spans="1:256" ht="13.5" thickBot="1">
      <c r="A103" s="160" t="s">
        <v>47</v>
      </c>
      <c r="B103" s="161">
        <v>44300</v>
      </c>
      <c r="C103" s="152" t="s">
        <v>46</v>
      </c>
      <c r="D103" s="162">
        <v>16.29</v>
      </c>
      <c r="E103"/>
      <c r="F103" s="132">
        <v>1.2005420054200542</v>
      </c>
      <c r="G103" s="162">
        <v>-4.21</v>
      </c>
      <c r="IU103" s="36">
        <f t="shared" si="7"/>
        <v>-2.8900000000000006</v>
      </c>
      <c r="IV103" s="6" t="b">
        <f t="shared" si="8"/>
        <v>1</v>
      </c>
    </row>
    <row r="104" spans="1:256" ht="13.5" thickBot="1">
      <c r="A104" s="160" t="s">
        <v>48</v>
      </c>
      <c r="B104" s="161">
        <v>48000</v>
      </c>
      <c r="C104" s="152" t="s">
        <v>46</v>
      </c>
      <c r="D104" s="162">
        <v>14.36</v>
      </c>
      <c r="E104"/>
      <c r="F104" s="133">
        <v>1.3008130081300813</v>
      </c>
      <c r="G104" s="164">
        <v>-6.14</v>
      </c>
      <c r="IU104" s="36">
        <f t="shared" si="7"/>
        <v>-4.09</v>
      </c>
      <c r="IV104" s="6" t="b">
        <f t="shared" si="8"/>
        <v>1</v>
      </c>
    </row>
    <row r="105" spans="1:7" ht="12.75">
      <c r="A105" s="155" t="s">
        <v>49</v>
      </c>
      <c r="B105" s="152">
        <v>36900</v>
      </c>
      <c r="C105" s="153"/>
      <c r="D105" s="165"/>
      <c r="E105"/>
      <c r="G105" s="17">
        <v>13.309999999999999</v>
      </c>
    </row>
    <row r="106" spans="1:5" ht="12.75">
      <c r="A106" s="155" t="s">
        <v>50</v>
      </c>
      <c r="B106" s="166">
        <v>20.5</v>
      </c>
      <c r="C106" s="153"/>
      <c r="D106" s="165"/>
      <c r="E106"/>
    </row>
    <row r="107" spans="1:5" ht="12.75">
      <c r="A107" s="155" t="s">
        <v>51</v>
      </c>
      <c r="B107" s="166">
        <v>65</v>
      </c>
      <c r="C107" s="153"/>
      <c r="D107" s="165"/>
      <c r="E107"/>
    </row>
    <row r="108" spans="1:5" ht="13.5" thickBot="1">
      <c r="A108" s="168" t="s">
        <v>52</v>
      </c>
      <c r="B108" s="169">
        <v>10</v>
      </c>
      <c r="C108" s="170"/>
      <c r="D108" s="171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47" t="s">
        <v>41</v>
      </c>
      <c r="B110" s="148">
        <v>41473</v>
      </c>
      <c r="C110" s="149"/>
      <c r="D110" s="150"/>
    </row>
    <row r="111" spans="1:4" ht="13.5" thickBot="1">
      <c r="A111" s="151" t="s">
        <v>0</v>
      </c>
      <c r="B111" s="152" t="s">
        <v>40</v>
      </c>
      <c r="C111" s="153"/>
      <c r="D111" s="154"/>
    </row>
    <row r="112" spans="1:7" ht="13.5" thickBot="1">
      <c r="A112" s="155" t="s">
        <v>42</v>
      </c>
      <c r="B112" s="156">
        <v>41991</v>
      </c>
      <c r="C112" s="153"/>
      <c r="D112" s="157"/>
      <c r="E112"/>
      <c r="F112" s="158" t="s">
        <v>43</v>
      </c>
      <c r="G112" s="159" t="s">
        <v>44</v>
      </c>
    </row>
    <row r="113" spans="1:256" ht="13.5" thickBot="1">
      <c r="A113" s="160" t="s">
        <v>45</v>
      </c>
      <c r="B113" s="161">
        <v>25850</v>
      </c>
      <c r="C113" s="152" t="s">
        <v>46</v>
      </c>
      <c r="D113" s="162">
        <v>27.81</v>
      </c>
      <c r="E113"/>
      <c r="F113" s="131">
        <v>0.7005420054200542</v>
      </c>
      <c r="G113" s="163">
        <v>6.56</v>
      </c>
      <c r="IU113" s="36" t="e">
        <f>#REF!-#REF!</f>
        <v>#REF!</v>
      </c>
      <c r="IV113" s="6" t="e">
        <f>IU113=#REF!</f>
        <v>#REF!</v>
      </c>
    </row>
    <row r="114" spans="1:256" ht="13.5" thickBot="1">
      <c r="A114" s="160" t="s">
        <v>47</v>
      </c>
      <c r="B114" s="161">
        <v>29550</v>
      </c>
      <c r="C114" s="152" t="s">
        <v>46</v>
      </c>
      <c r="D114" s="162">
        <v>25.48</v>
      </c>
      <c r="E114"/>
      <c r="F114" s="132">
        <v>0.8008130081300813</v>
      </c>
      <c r="G114" s="162">
        <v>4.23</v>
      </c>
      <c r="IU114" s="36" t="e">
        <f>#REF!-#REF!</f>
        <v>#REF!</v>
      </c>
      <c r="IV114" s="6" t="e">
        <f>IU114=#REF!</f>
        <v>#REF!</v>
      </c>
    </row>
    <row r="115" spans="1:256" ht="13.5" thickBot="1">
      <c r="A115" s="160" t="s">
        <v>47</v>
      </c>
      <c r="B115" s="161">
        <v>33250</v>
      </c>
      <c r="C115" s="152" t="s">
        <v>46</v>
      </c>
      <c r="D115" s="162">
        <v>23.28</v>
      </c>
      <c r="E115"/>
      <c r="F115" s="132">
        <v>0.9010840108401084</v>
      </c>
      <c r="G115" s="162">
        <v>2.03</v>
      </c>
      <c r="IU115" s="36" t="e">
        <f>#REF!-#REF!</f>
        <v>#REF!</v>
      </c>
      <c r="IV115" s="6" t="e">
        <f>IU115=#REF!</f>
        <v>#REF!</v>
      </c>
    </row>
    <row r="116" spans="1:256" ht="13.5" thickBot="1">
      <c r="A116" s="160" t="s">
        <v>47</v>
      </c>
      <c r="B116" s="161">
        <v>35100</v>
      </c>
      <c r="C116" s="152" t="s">
        <v>46</v>
      </c>
      <c r="D116" s="162">
        <v>22.24</v>
      </c>
      <c r="E116"/>
      <c r="F116" s="132">
        <v>0.9512195121951219</v>
      </c>
      <c r="G116" s="162">
        <v>0.99</v>
      </c>
      <c r="IU116" s="36" t="e">
        <f>#REF!-#REF!</f>
        <v>#REF!</v>
      </c>
      <c r="IV116" s="6" t="e">
        <f>IU116=#REF!</f>
        <v>#REF!</v>
      </c>
    </row>
    <row r="117" spans="1:256" ht="13.5" thickBot="1">
      <c r="A117" s="160" t="s">
        <v>47</v>
      </c>
      <c r="B117" s="161">
        <v>36900</v>
      </c>
      <c r="C117" s="152" t="s">
        <v>46</v>
      </c>
      <c r="D117" s="162">
        <v>21.25</v>
      </c>
      <c r="E117"/>
      <c r="F117" s="132">
        <v>1</v>
      </c>
      <c r="G117" s="162">
        <v>0</v>
      </c>
      <c r="IU117" s="36" t="e">
        <f>#REF!-#REF!</f>
        <v>#REF!</v>
      </c>
      <c r="IV117" s="6" t="e">
        <f>IU117=#REF!</f>
        <v>#REF!</v>
      </c>
    </row>
    <row r="118" spans="1:256" ht="13.5" thickBot="1">
      <c r="A118" s="160" t="s">
        <v>47</v>
      </c>
      <c r="B118" s="161">
        <v>38750</v>
      </c>
      <c r="C118" s="152" t="s">
        <v>46</v>
      </c>
      <c r="D118" s="162">
        <v>20.27</v>
      </c>
      <c r="E118"/>
      <c r="F118" s="132">
        <v>1.0501355013550135</v>
      </c>
      <c r="G118" s="162">
        <v>-0.98</v>
      </c>
      <c r="IU118" s="36" t="e">
        <f>#REF!-#REF!</f>
        <v>#REF!</v>
      </c>
      <c r="IV118" s="6" t="e">
        <f>IU118=#REF!</f>
        <v>#REF!</v>
      </c>
    </row>
    <row r="119" spans="1:256" ht="13.5" thickBot="1">
      <c r="A119" s="160" t="s">
        <v>47</v>
      </c>
      <c r="B119" s="161">
        <v>40600</v>
      </c>
      <c r="C119" s="152" t="s">
        <v>46</v>
      </c>
      <c r="D119" s="162">
        <v>19.32</v>
      </c>
      <c r="E119"/>
      <c r="F119" s="132">
        <v>1.100271002710027</v>
      </c>
      <c r="G119" s="162">
        <v>-1.93</v>
      </c>
      <c r="IU119" s="36" t="e">
        <f>#REF!-#REF!</f>
        <v>#REF!</v>
      </c>
      <c r="IV119" s="6" t="e">
        <f>IU119=#REF!</f>
        <v>#REF!</v>
      </c>
    </row>
    <row r="120" spans="1:256" ht="13.5" thickBot="1">
      <c r="A120" s="160" t="s">
        <v>47</v>
      </c>
      <c r="B120" s="161">
        <v>44300</v>
      </c>
      <c r="C120" s="152" t="s">
        <v>46</v>
      </c>
      <c r="D120" s="162">
        <v>17.52</v>
      </c>
      <c r="E120"/>
      <c r="F120" s="132">
        <v>1.2005420054200542</v>
      </c>
      <c r="G120" s="162">
        <v>-3.73</v>
      </c>
      <c r="IU120" s="36" t="e">
        <f>#REF!-#REF!</f>
        <v>#REF!</v>
      </c>
      <c r="IV120" s="6" t="e">
        <f>IU120=#REF!</f>
        <v>#REF!</v>
      </c>
    </row>
    <row r="121" spans="1:256" ht="13.5" thickBot="1">
      <c r="A121" s="160" t="s">
        <v>48</v>
      </c>
      <c r="B121" s="161">
        <v>48000</v>
      </c>
      <c r="C121" s="152" t="s">
        <v>46</v>
      </c>
      <c r="D121" s="162">
        <v>15.86</v>
      </c>
      <c r="E121"/>
      <c r="F121" s="133">
        <v>1.3008130081300813</v>
      </c>
      <c r="G121" s="164">
        <v>-5.39</v>
      </c>
      <c r="IU121" s="36" t="e">
        <f>#REF!-#REF!</f>
        <v>#REF!</v>
      </c>
      <c r="IV121" s="6" t="e">
        <f>IU121=#REF!</f>
        <v>#REF!</v>
      </c>
    </row>
    <row r="122" spans="1:7" ht="12.75">
      <c r="A122" s="155" t="s">
        <v>49</v>
      </c>
      <c r="B122" s="152">
        <v>36900</v>
      </c>
      <c r="C122" s="153"/>
      <c r="D122" s="165"/>
      <c r="E122"/>
      <c r="G122" s="17">
        <v>11.95</v>
      </c>
    </row>
    <row r="123" spans="1:5" ht="12.75">
      <c r="A123" s="155" t="s">
        <v>50</v>
      </c>
      <c r="B123" s="166">
        <v>21.25</v>
      </c>
      <c r="C123" s="153"/>
      <c r="D123" s="165"/>
      <c r="E123"/>
    </row>
    <row r="124" spans="1:5" ht="12.75">
      <c r="A124" s="155" t="s">
        <v>51</v>
      </c>
      <c r="B124" s="166">
        <v>65</v>
      </c>
      <c r="C124" s="153"/>
      <c r="D124" s="165"/>
      <c r="E124"/>
    </row>
    <row r="125" spans="1:5" ht="13.5" thickBot="1">
      <c r="A125" s="168" t="s">
        <v>52</v>
      </c>
      <c r="B125" s="169">
        <v>10</v>
      </c>
      <c r="C125" s="170"/>
      <c r="D125" s="171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47" t="s">
        <v>41</v>
      </c>
      <c r="B127" s="148">
        <v>41473</v>
      </c>
      <c r="C127" s="149"/>
      <c r="D127" s="150"/>
    </row>
    <row r="128" spans="1:4" ht="13.5" thickBot="1">
      <c r="A128" s="151" t="s">
        <v>0</v>
      </c>
      <c r="B128" s="152" t="s">
        <v>40</v>
      </c>
      <c r="C128" s="153"/>
      <c r="D128" s="154"/>
    </row>
    <row r="129" spans="1:7" ht="13.5" thickBot="1">
      <c r="A129" s="155" t="s">
        <v>42</v>
      </c>
      <c r="B129" s="156">
        <v>42173</v>
      </c>
      <c r="C129" s="153"/>
      <c r="D129" s="157"/>
      <c r="E129"/>
      <c r="F129" s="158" t="s">
        <v>43</v>
      </c>
      <c r="G129" s="159" t="s">
        <v>44</v>
      </c>
    </row>
    <row r="130" spans="1:256" ht="13.5" thickBot="1">
      <c r="A130" s="160" t="s">
        <v>45</v>
      </c>
      <c r="B130" s="161">
        <v>25900</v>
      </c>
      <c r="C130" s="152" t="s">
        <v>46</v>
      </c>
      <c r="D130" s="162">
        <v>31.27</v>
      </c>
      <c r="E130"/>
      <c r="F130" s="131">
        <v>0.7</v>
      </c>
      <c r="G130" s="163">
        <v>5.52</v>
      </c>
      <c r="IU130" s="36" t="e">
        <f>#REF!-#REF!</f>
        <v>#REF!</v>
      </c>
      <c r="IV130" s="6" t="e">
        <f>IU130=#REF!</f>
        <v>#REF!</v>
      </c>
    </row>
    <row r="131" spans="1:256" ht="13.5" thickBot="1">
      <c r="A131" s="160" t="s">
        <v>47</v>
      </c>
      <c r="B131" s="161">
        <v>29600</v>
      </c>
      <c r="C131" s="152" t="s">
        <v>46</v>
      </c>
      <c r="D131" s="162">
        <v>29.27</v>
      </c>
      <c r="E131"/>
      <c r="F131" s="132">
        <v>0.8</v>
      </c>
      <c r="G131" s="162">
        <v>3.52</v>
      </c>
      <c r="IU131" s="36" t="e">
        <f>#REF!-#REF!</f>
        <v>#REF!</v>
      </c>
      <c r="IV131" s="6" t="e">
        <f>IU131=#REF!</f>
        <v>#REF!</v>
      </c>
    </row>
    <row r="132" spans="1:256" ht="13.5" thickBot="1">
      <c r="A132" s="160" t="s">
        <v>47</v>
      </c>
      <c r="B132" s="161">
        <v>33300</v>
      </c>
      <c r="C132" s="152" t="s">
        <v>46</v>
      </c>
      <c r="D132" s="162">
        <v>27.43</v>
      </c>
      <c r="E132"/>
      <c r="F132" s="132">
        <v>0.9</v>
      </c>
      <c r="G132" s="162">
        <v>1.68</v>
      </c>
      <c r="IU132" s="36" t="e">
        <f>#REF!-#REF!</f>
        <v>#REF!</v>
      </c>
      <c r="IV132" s="6" t="e">
        <f>IU132=#REF!</f>
        <v>#REF!</v>
      </c>
    </row>
    <row r="133" spans="1:256" ht="13.5" thickBot="1">
      <c r="A133" s="160" t="s">
        <v>47</v>
      </c>
      <c r="B133" s="161">
        <v>35150</v>
      </c>
      <c r="C133" s="152" t="s">
        <v>46</v>
      </c>
      <c r="D133" s="162">
        <v>26.57</v>
      </c>
      <c r="E133"/>
      <c r="F133" s="132">
        <v>0.95</v>
      </c>
      <c r="G133" s="162">
        <v>0.82</v>
      </c>
      <c r="IU133" s="36" t="e">
        <f>#REF!-#REF!</f>
        <v>#REF!</v>
      </c>
      <c r="IV133" s="6" t="e">
        <f>IU133=#REF!</f>
        <v>#REF!</v>
      </c>
    </row>
    <row r="134" spans="1:256" ht="13.5" thickBot="1">
      <c r="A134" s="160" t="s">
        <v>47</v>
      </c>
      <c r="B134" s="161">
        <v>37000</v>
      </c>
      <c r="C134" s="152" t="s">
        <v>46</v>
      </c>
      <c r="D134" s="162">
        <v>25.75</v>
      </c>
      <c r="E134"/>
      <c r="F134" s="132">
        <v>1</v>
      </c>
      <c r="G134" s="162">
        <v>0</v>
      </c>
      <c r="IU134" s="36" t="e">
        <f>#REF!-#REF!</f>
        <v>#REF!</v>
      </c>
      <c r="IV134" s="6" t="e">
        <f>IU134=#REF!</f>
        <v>#REF!</v>
      </c>
    </row>
    <row r="135" spans="1:256" ht="13.5" thickBot="1">
      <c r="A135" s="160" t="s">
        <v>47</v>
      </c>
      <c r="B135" s="161">
        <v>38850</v>
      </c>
      <c r="C135" s="152" t="s">
        <v>46</v>
      </c>
      <c r="D135" s="162">
        <v>24.97</v>
      </c>
      <c r="E135"/>
      <c r="F135" s="132">
        <v>1.05</v>
      </c>
      <c r="G135" s="162">
        <v>-0.78</v>
      </c>
      <c r="IU135" s="36" t="e">
        <f>#REF!-#REF!</f>
        <v>#REF!</v>
      </c>
      <c r="IV135" s="6" t="e">
        <f>IU135=#REF!</f>
        <v>#REF!</v>
      </c>
    </row>
    <row r="136" spans="1:256" ht="13.5" thickBot="1">
      <c r="A136" s="160" t="s">
        <v>47</v>
      </c>
      <c r="B136" s="161">
        <v>40700</v>
      </c>
      <c r="C136" s="152" t="s">
        <v>46</v>
      </c>
      <c r="D136" s="162">
        <v>24.23</v>
      </c>
      <c r="E136"/>
      <c r="F136" s="132">
        <v>1.1</v>
      </c>
      <c r="G136" s="162">
        <v>-1.52</v>
      </c>
      <c r="IU136" s="36" t="e">
        <f>#REF!-#REF!</f>
        <v>#REF!</v>
      </c>
      <c r="IV136" s="6" t="e">
        <f>IU136=#REF!</f>
        <v>#REF!</v>
      </c>
    </row>
    <row r="137" spans="1:256" ht="13.5" thickBot="1">
      <c r="A137" s="160" t="s">
        <v>47</v>
      </c>
      <c r="B137" s="161">
        <v>44450</v>
      </c>
      <c r="C137" s="152" t="s">
        <v>46</v>
      </c>
      <c r="D137" s="162">
        <v>22.86</v>
      </c>
      <c r="E137"/>
      <c r="F137" s="132">
        <v>1.2013513513513514</v>
      </c>
      <c r="G137" s="162">
        <v>-2.89</v>
      </c>
      <c r="IU137" s="36" t="e">
        <f>#REF!-#REF!</f>
        <v>#REF!</v>
      </c>
      <c r="IV137" s="6" t="e">
        <f>IU137=#REF!</f>
        <v>#REF!</v>
      </c>
    </row>
    <row r="138" spans="1:256" ht="13.5" thickBot="1">
      <c r="A138" s="160" t="s">
        <v>48</v>
      </c>
      <c r="B138" s="161">
        <v>48150</v>
      </c>
      <c r="C138" s="152" t="s">
        <v>46</v>
      </c>
      <c r="D138" s="162">
        <v>21.66</v>
      </c>
      <c r="E138"/>
      <c r="F138" s="133">
        <v>1.3013513513513513</v>
      </c>
      <c r="G138" s="164">
        <v>-4.09</v>
      </c>
      <c r="IU138" s="36" t="e">
        <f>#REF!-#REF!</f>
        <v>#REF!</v>
      </c>
      <c r="IV138" s="6" t="e">
        <f>IU138=#REF!</f>
        <v>#REF!</v>
      </c>
    </row>
    <row r="139" spans="1:7" ht="12.75">
      <c r="A139" s="155" t="s">
        <v>49</v>
      </c>
      <c r="B139" s="152">
        <v>37000</v>
      </c>
      <c r="C139" s="153"/>
      <c r="D139" s="165"/>
      <c r="E139"/>
      <c r="G139" s="17">
        <v>9.61</v>
      </c>
    </row>
    <row r="140" spans="1:5" ht="12.75">
      <c r="A140" s="155" t="s">
        <v>50</v>
      </c>
      <c r="B140" s="166">
        <v>25.75</v>
      </c>
      <c r="C140" s="153"/>
      <c r="D140" s="165"/>
      <c r="E140"/>
    </row>
    <row r="141" spans="1:5" ht="12.75">
      <c r="A141" s="155" t="s">
        <v>51</v>
      </c>
      <c r="B141" s="166">
        <v>65</v>
      </c>
      <c r="C141" s="153"/>
      <c r="D141" s="165"/>
      <c r="E141"/>
    </row>
    <row r="142" spans="1:5" ht="17.25" customHeight="1" thickBot="1">
      <c r="A142" s="168" t="s">
        <v>52</v>
      </c>
      <c r="B142" s="169">
        <v>10</v>
      </c>
      <c r="C142" s="170"/>
      <c r="D142" s="171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47" t="s">
        <v>41</v>
      </c>
      <c r="B144" s="148">
        <v>41473</v>
      </c>
      <c r="C144" s="149"/>
      <c r="D144" s="150"/>
    </row>
    <row r="145" spans="1:4" ht="13.5" thickBot="1">
      <c r="A145" s="151" t="s">
        <v>0</v>
      </c>
      <c r="B145" s="152" t="s">
        <v>40</v>
      </c>
      <c r="C145" s="153"/>
      <c r="D145" s="154"/>
    </row>
    <row r="146" spans="1:256" ht="13.5" thickBot="1">
      <c r="A146" s="155" t="s">
        <v>42</v>
      </c>
      <c r="B146" s="156">
        <v>42719</v>
      </c>
      <c r="C146" s="153"/>
      <c r="D146" s="157"/>
      <c r="E146"/>
      <c r="F146" s="158" t="s">
        <v>43</v>
      </c>
      <c r="G146" s="159" t="s">
        <v>44</v>
      </c>
      <c r="H146" s="17"/>
      <c r="IU146" s="36">
        <f aca="true" t="shared" si="9" ref="IU146:IU154">D181-$D$185</f>
        <v>11.25</v>
      </c>
      <c r="IV146" s="6" t="b">
        <f aca="true" t="shared" si="10" ref="IV146:IV154">IU146=G181</f>
        <v>1</v>
      </c>
    </row>
    <row r="147" spans="1:256" ht="13.5" thickBot="1">
      <c r="A147" s="160" t="s">
        <v>45</v>
      </c>
      <c r="B147" s="161">
        <v>26250</v>
      </c>
      <c r="C147" s="152" t="s">
        <v>46</v>
      </c>
      <c r="D147" s="162">
        <v>27.82</v>
      </c>
      <c r="E147"/>
      <c r="F147" s="131">
        <v>0.7</v>
      </c>
      <c r="G147" s="163">
        <v>3.07</v>
      </c>
      <c r="H147" s="17"/>
      <c r="IU147" s="36">
        <f t="shared" si="9"/>
        <v>7.620000000000001</v>
      </c>
      <c r="IV147" s="6" t="b">
        <f t="shared" si="10"/>
        <v>1</v>
      </c>
    </row>
    <row r="148" spans="1:256" ht="13.5" thickBot="1">
      <c r="A148" s="160" t="s">
        <v>47</v>
      </c>
      <c r="B148" s="161">
        <v>30000</v>
      </c>
      <c r="C148" s="152" t="s">
        <v>46</v>
      </c>
      <c r="D148" s="162">
        <v>26.56</v>
      </c>
      <c r="E148"/>
      <c r="F148" s="132">
        <v>0.8</v>
      </c>
      <c r="G148" s="162">
        <v>1.81</v>
      </c>
      <c r="H148" s="17"/>
      <c r="IU148" s="36">
        <f t="shared" si="9"/>
        <v>3.789999999999999</v>
      </c>
      <c r="IV148" s="6" t="b">
        <f t="shared" si="10"/>
        <v>1</v>
      </c>
    </row>
    <row r="149" spans="1:256" ht="13.5" thickBot="1">
      <c r="A149" s="160" t="s">
        <v>47</v>
      </c>
      <c r="B149" s="161">
        <v>33750</v>
      </c>
      <c r="C149" s="152" t="s">
        <v>46</v>
      </c>
      <c r="D149" s="162">
        <v>25.54</v>
      </c>
      <c r="E149"/>
      <c r="F149" s="132">
        <v>0.9</v>
      </c>
      <c r="G149" s="162">
        <v>0.79</v>
      </c>
      <c r="H149" s="17"/>
      <c r="IU149" s="36">
        <f t="shared" si="9"/>
        <v>1.8900000000000006</v>
      </c>
      <c r="IV149" s="6" t="b">
        <f t="shared" si="10"/>
        <v>1</v>
      </c>
    </row>
    <row r="150" spans="1:256" ht="13.5" thickBot="1">
      <c r="A150" s="160" t="s">
        <v>47</v>
      </c>
      <c r="B150" s="161">
        <v>35650</v>
      </c>
      <c r="C150" s="152" t="s">
        <v>46</v>
      </c>
      <c r="D150" s="162">
        <v>25.11</v>
      </c>
      <c r="E150"/>
      <c r="F150" s="132">
        <v>0.9506666666666667</v>
      </c>
      <c r="G150" s="162">
        <v>0.36</v>
      </c>
      <c r="H150" s="17"/>
      <c r="IU150" s="36">
        <f t="shared" si="9"/>
        <v>0</v>
      </c>
      <c r="IV150" s="6" t="b">
        <f t="shared" si="10"/>
        <v>1</v>
      </c>
    </row>
    <row r="151" spans="1:256" ht="13.5" thickBot="1">
      <c r="A151" s="160" t="s">
        <v>47</v>
      </c>
      <c r="B151" s="161">
        <v>37500</v>
      </c>
      <c r="C151" s="152" t="s">
        <v>46</v>
      </c>
      <c r="D151" s="162">
        <v>24.75</v>
      </c>
      <c r="E151"/>
      <c r="F151" s="132">
        <v>1</v>
      </c>
      <c r="G151" s="162">
        <v>0</v>
      </c>
      <c r="H151" s="17"/>
      <c r="IU151" s="36">
        <f t="shared" si="9"/>
        <v>-1.879999999999999</v>
      </c>
      <c r="IV151" s="6" t="b">
        <f t="shared" si="10"/>
        <v>1</v>
      </c>
    </row>
    <row r="152" spans="1:256" ht="13.5" thickBot="1">
      <c r="A152" s="160" t="s">
        <v>47</v>
      </c>
      <c r="B152" s="161">
        <v>39400</v>
      </c>
      <c r="C152" s="152" t="s">
        <v>46</v>
      </c>
      <c r="D152" s="162">
        <v>24.44</v>
      </c>
      <c r="E152"/>
      <c r="F152" s="132">
        <v>1.0506666666666666</v>
      </c>
      <c r="G152" s="162">
        <v>-0.31</v>
      </c>
      <c r="H152" s="17"/>
      <c r="IU152" s="36">
        <f t="shared" si="9"/>
        <v>-3.5199999999999996</v>
      </c>
      <c r="IV152" s="6" t="b">
        <f t="shared" si="10"/>
        <v>1</v>
      </c>
    </row>
    <row r="153" spans="1:256" ht="13.5" thickBot="1">
      <c r="A153" s="160" t="s">
        <v>47</v>
      </c>
      <c r="B153" s="161">
        <v>41250</v>
      </c>
      <c r="C153" s="152" t="s">
        <v>46</v>
      </c>
      <c r="D153" s="162">
        <v>24.2</v>
      </c>
      <c r="E153"/>
      <c r="F153" s="132">
        <v>1.1</v>
      </c>
      <c r="G153" s="162">
        <v>-0.55</v>
      </c>
      <c r="H153" s="17"/>
      <c r="IU153" s="36">
        <f t="shared" si="9"/>
        <v>-7.25</v>
      </c>
      <c r="IV153" s="6" t="b">
        <f t="shared" si="10"/>
        <v>1</v>
      </c>
    </row>
    <row r="154" spans="1:256" ht="12.75">
      <c r="A154" s="160" t="s">
        <v>47</v>
      </c>
      <c r="B154" s="161">
        <v>45000</v>
      </c>
      <c r="C154" s="152" t="s">
        <v>46</v>
      </c>
      <c r="D154" s="162">
        <v>23.88</v>
      </c>
      <c r="E154"/>
      <c r="F154" s="132">
        <v>1.2</v>
      </c>
      <c r="G154" s="162">
        <v>-0.87</v>
      </c>
      <c r="H154" s="17"/>
      <c r="IU154" s="36">
        <f t="shared" si="9"/>
        <v>-10.94</v>
      </c>
      <c r="IV154" s="6" t="b">
        <f t="shared" si="10"/>
        <v>1</v>
      </c>
    </row>
    <row r="155" spans="1:7" ht="13.5" thickBot="1">
      <c r="A155" s="160" t="s">
        <v>48</v>
      </c>
      <c r="B155" s="161">
        <v>48750</v>
      </c>
      <c r="C155" s="152" t="s">
        <v>46</v>
      </c>
      <c r="D155" s="162">
        <v>23.79</v>
      </c>
      <c r="E155"/>
      <c r="F155" s="133">
        <v>1.3</v>
      </c>
      <c r="G155" s="164">
        <v>-0.96</v>
      </c>
    </row>
    <row r="156" spans="1:7" ht="12.75">
      <c r="A156" s="155" t="s">
        <v>49</v>
      </c>
      <c r="B156" s="152">
        <v>37500</v>
      </c>
      <c r="C156" s="153"/>
      <c r="D156" s="165"/>
      <c r="E156"/>
      <c r="G156" s="17">
        <v>4.029999999999999</v>
      </c>
    </row>
    <row r="157" spans="1:5" ht="12.75">
      <c r="A157" s="155" t="s">
        <v>50</v>
      </c>
      <c r="B157" s="166">
        <v>24.75</v>
      </c>
      <c r="C157" s="153"/>
      <c r="D157" s="165"/>
      <c r="E157"/>
    </row>
    <row r="158" spans="1:5" ht="12.75">
      <c r="A158" s="155" t="s">
        <v>51</v>
      </c>
      <c r="B158" s="166">
        <v>65</v>
      </c>
      <c r="C158" s="153"/>
      <c r="D158" s="165"/>
      <c r="E158"/>
    </row>
    <row r="159" spans="1:5" ht="13.5" thickBot="1">
      <c r="A159" s="168" t="s">
        <v>52</v>
      </c>
      <c r="B159" s="169">
        <v>10</v>
      </c>
      <c r="C159" s="170"/>
      <c r="D159" s="171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47" t="s">
        <v>41</v>
      </c>
      <c r="B161" s="148">
        <v>41473</v>
      </c>
      <c r="C161" s="149"/>
      <c r="D161" s="150"/>
    </row>
    <row r="162" spans="1:4" ht="13.5" thickBot="1">
      <c r="A162" s="151" t="s">
        <v>0</v>
      </c>
      <c r="B162" s="152" t="s">
        <v>40</v>
      </c>
      <c r="C162" s="153"/>
      <c r="D162" s="154"/>
    </row>
    <row r="163" spans="1:256" ht="13.5" thickBot="1">
      <c r="A163" s="155" t="s">
        <v>42</v>
      </c>
      <c r="B163" s="156">
        <v>43090</v>
      </c>
      <c r="C163" s="153"/>
      <c r="D163" s="157"/>
      <c r="E163"/>
      <c r="F163" s="158" t="s">
        <v>43</v>
      </c>
      <c r="G163" s="159" t="s">
        <v>44</v>
      </c>
      <c r="IU163" s="36">
        <f aca="true" t="shared" si="11" ref="IU163:IU171">D198-$D$202</f>
        <v>9.370000000000001</v>
      </c>
      <c r="IV163" s="6" t="b">
        <f aca="true" t="shared" si="12" ref="IV163:IV171">IU163=G198</f>
        <v>1</v>
      </c>
    </row>
    <row r="164" spans="1:256" ht="13.5" thickBot="1">
      <c r="A164" s="160" t="s">
        <v>45</v>
      </c>
      <c r="B164" s="161">
        <v>28800</v>
      </c>
      <c r="C164" s="152" t="s">
        <v>46</v>
      </c>
      <c r="D164" s="162">
        <v>27.71</v>
      </c>
      <c r="E164"/>
      <c r="F164" s="131">
        <v>0.6998784933171325</v>
      </c>
      <c r="G164" s="163">
        <v>1.71</v>
      </c>
      <c r="IU164" s="36">
        <f t="shared" si="11"/>
        <v>6.32</v>
      </c>
      <c r="IV164" s="6" t="b">
        <f t="shared" si="12"/>
        <v>1</v>
      </c>
    </row>
    <row r="165" spans="1:256" ht="13.5" thickBot="1">
      <c r="A165" s="160" t="s">
        <v>47</v>
      </c>
      <c r="B165" s="161">
        <v>32900</v>
      </c>
      <c r="C165" s="152" t="s">
        <v>46</v>
      </c>
      <c r="D165" s="162">
        <v>26.86</v>
      </c>
      <c r="E165"/>
      <c r="F165" s="132">
        <v>0.7995139732685298</v>
      </c>
      <c r="G165" s="162">
        <v>0.86</v>
      </c>
      <c r="IU165" s="36">
        <f t="shared" si="11"/>
        <v>3.129999999999999</v>
      </c>
      <c r="IV165" s="6" t="b">
        <f t="shared" si="12"/>
        <v>1</v>
      </c>
    </row>
    <row r="166" spans="1:256" ht="13.5" thickBot="1">
      <c r="A166" s="160" t="s">
        <v>47</v>
      </c>
      <c r="B166" s="161">
        <v>37000</v>
      </c>
      <c r="C166" s="152" t="s">
        <v>46</v>
      </c>
      <c r="D166" s="162">
        <v>26.3</v>
      </c>
      <c r="E166"/>
      <c r="F166" s="132">
        <v>0.8991494532199271</v>
      </c>
      <c r="G166" s="162">
        <v>0.3</v>
      </c>
      <c r="IU166" s="36">
        <f t="shared" si="11"/>
        <v>1.5599999999999987</v>
      </c>
      <c r="IV166" s="6" t="b">
        <f t="shared" si="12"/>
        <v>1</v>
      </c>
    </row>
    <row r="167" spans="1:256" ht="13.5" thickBot="1">
      <c r="A167" s="160" t="s">
        <v>47</v>
      </c>
      <c r="B167" s="161">
        <v>39100</v>
      </c>
      <c r="C167" s="152" t="s">
        <v>46</v>
      </c>
      <c r="D167" s="162">
        <v>26.11</v>
      </c>
      <c r="E167"/>
      <c r="F167" s="132">
        <v>0.9501822600243013</v>
      </c>
      <c r="G167" s="162">
        <v>0.11</v>
      </c>
      <c r="IU167" s="36">
        <f t="shared" si="11"/>
        <v>0</v>
      </c>
      <c r="IV167" s="6" t="b">
        <f t="shared" si="12"/>
        <v>1</v>
      </c>
    </row>
    <row r="168" spans="1:256" ht="13.5" thickBot="1">
      <c r="A168" s="160" t="s">
        <v>47</v>
      </c>
      <c r="B168" s="161">
        <v>41150</v>
      </c>
      <c r="C168" s="152" t="s">
        <v>46</v>
      </c>
      <c r="D168" s="162">
        <v>26</v>
      </c>
      <c r="E168"/>
      <c r="F168" s="132">
        <v>1</v>
      </c>
      <c r="G168" s="162">
        <v>0</v>
      </c>
      <c r="IU168" s="36">
        <f t="shared" si="11"/>
        <v>-1.5399999999999991</v>
      </c>
      <c r="IV168" s="6" t="b">
        <f t="shared" si="12"/>
        <v>1</v>
      </c>
    </row>
    <row r="169" spans="1:256" ht="13.5" thickBot="1">
      <c r="A169" s="160" t="s">
        <v>47</v>
      </c>
      <c r="B169" s="161">
        <v>43200</v>
      </c>
      <c r="C169" s="152" t="s">
        <v>46</v>
      </c>
      <c r="D169" s="162">
        <v>25.96</v>
      </c>
      <c r="E169"/>
      <c r="F169" s="132">
        <v>1.0498177399756987</v>
      </c>
      <c r="G169" s="162">
        <v>-0.04</v>
      </c>
      <c r="IU169" s="36">
        <f t="shared" si="11"/>
        <v>-3.0700000000000003</v>
      </c>
      <c r="IV169" s="6" t="b">
        <f t="shared" si="12"/>
        <v>1</v>
      </c>
    </row>
    <row r="170" spans="1:256" ht="13.5" thickBot="1">
      <c r="A170" s="160" t="s">
        <v>47</v>
      </c>
      <c r="B170" s="161">
        <v>45250</v>
      </c>
      <c r="C170" s="152" t="s">
        <v>46</v>
      </c>
      <c r="D170" s="162">
        <v>25.99</v>
      </c>
      <c r="E170"/>
      <c r="F170" s="132">
        <v>1.0996354799513974</v>
      </c>
      <c r="G170" s="162">
        <v>-0.01</v>
      </c>
      <c r="IU170" s="36">
        <f t="shared" si="11"/>
        <v>-6.07</v>
      </c>
      <c r="IV170" s="6" t="b">
        <f t="shared" si="12"/>
        <v>1</v>
      </c>
    </row>
    <row r="171" spans="1:256" ht="12.75">
      <c r="A171" s="160" t="s">
        <v>47</v>
      </c>
      <c r="B171" s="161">
        <v>49350</v>
      </c>
      <c r="C171" s="152" t="s">
        <v>46</v>
      </c>
      <c r="D171" s="162">
        <v>26.25</v>
      </c>
      <c r="E171"/>
      <c r="F171" s="132">
        <v>1.1992709599027946</v>
      </c>
      <c r="G171" s="162">
        <v>0.25</v>
      </c>
      <c r="IU171" s="36">
        <f t="shared" si="11"/>
        <v>-8.83</v>
      </c>
      <c r="IV171" s="6" t="b">
        <f t="shared" si="12"/>
        <v>1</v>
      </c>
    </row>
    <row r="172" spans="1:7" ht="13.5" thickBot="1">
      <c r="A172" s="160" t="s">
        <v>48</v>
      </c>
      <c r="B172" s="161">
        <v>53500</v>
      </c>
      <c r="C172" s="152" t="s">
        <v>46</v>
      </c>
      <c r="D172" s="162">
        <v>26.79</v>
      </c>
      <c r="E172"/>
      <c r="F172" s="133">
        <v>1.3001215066828675</v>
      </c>
      <c r="G172" s="164">
        <v>0.79</v>
      </c>
    </row>
    <row r="173" spans="1:7" ht="12.75">
      <c r="A173" s="155" t="s">
        <v>49</v>
      </c>
      <c r="B173" s="152">
        <v>41150</v>
      </c>
      <c r="C173" s="153"/>
      <c r="D173" s="165"/>
      <c r="E173"/>
      <c r="G173" s="17">
        <v>0.9199999999999999</v>
      </c>
    </row>
    <row r="174" spans="1:5" ht="12.75">
      <c r="A174" s="155" t="s">
        <v>50</v>
      </c>
      <c r="B174" s="166">
        <v>26</v>
      </c>
      <c r="C174" s="153"/>
      <c r="D174" s="165"/>
      <c r="E174"/>
    </row>
    <row r="175" spans="1:5" ht="12.75">
      <c r="A175" s="155" t="s">
        <v>51</v>
      </c>
      <c r="B175" s="166">
        <v>65</v>
      </c>
      <c r="C175" s="153"/>
      <c r="D175" s="165"/>
      <c r="E175"/>
    </row>
    <row r="176" spans="1:5" ht="13.5" thickBot="1">
      <c r="A176" s="168" t="s">
        <v>52</v>
      </c>
      <c r="B176" s="169">
        <v>10</v>
      </c>
      <c r="C176" s="170"/>
      <c r="D176" s="171"/>
      <c r="E176"/>
    </row>
    <row r="177" spans="1:4" ht="13.5" thickBot="1">
      <c r="A177" s="11"/>
      <c r="B177" s="12"/>
      <c r="C177" s="11"/>
      <c r="D177" s="13"/>
    </row>
    <row r="178" spans="1:7" ht="12.75">
      <c r="A178" s="100" t="s">
        <v>41</v>
      </c>
      <c r="B178" s="101">
        <v>41473</v>
      </c>
      <c r="C178" s="102"/>
      <c r="D178" s="103"/>
      <c r="E178" s="104"/>
      <c r="F178" s="104"/>
      <c r="G178" s="104"/>
    </row>
    <row r="179" spans="1:7" ht="13.5" thickBot="1">
      <c r="A179" s="105" t="s">
        <v>0</v>
      </c>
      <c r="B179" s="106" t="s">
        <v>30</v>
      </c>
      <c r="C179" s="107"/>
      <c r="D179" s="108"/>
      <c r="E179" s="104"/>
      <c r="F179" s="104"/>
      <c r="G179" s="104"/>
    </row>
    <row r="180" spans="1:7" ht="13.5" thickBot="1">
      <c r="A180" s="109" t="s">
        <v>42</v>
      </c>
      <c r="B180" s="110">
        <v>41536</v>
      </c>
      <c r="C180" s="107"/>
      <c r="D180" s="111"/>
      <c r="E180" s="97"/>
      <c r="F180" s="112" t="s">
        <v>43</v>
      </c>
      <c r="G180" s="113" t="s">
        <v>44</v>
      </c>
    </row>
    <row r="181" spans="1:7" ht="13.5" thickBot="1">
      <c r="A181" s="114" t="s">
        <v>45</v>
      </c>
      <c r="B181" s="115">
        <v>5500</v>
      </c>
      <c r="C181" s="106" t="s">
        <v>46</v>
      </c>
      <c r="D181" s="116">
        <v>30.5</v>
      </c>
      <c r="E181" s="97"/>
      <c r="F181" s="128">
        <v>0.7006369426751592</v>
      </c>
      <c r="G181" s="127">
        <v>11.25</v>
      </c>
    </row>
    <row r="182" spans="1:7" ht="13.5" thickBot="1">
      <c r="A182" s="114" t="s">
        <v>47</v>
      </c>
      <c r="B182" s="115">
        <v>6250</v>
      </c>
      <c r="C182" s="106" t="s">
        <v>46</v>
      </c>
      <c r="D182" s="116">
        <v>26.87</v>
      </c>
      <c r="E182" s="97"/>
      <c r="F182" s="129">
        <v>0.7961783439490446</v>
      </c>
      <c r="G182" s="127">
        <v>7.62</v>
      </c>
    </row>
    <row r="183" spans="1:7" ht="13.5" thickBot="1">
      <c r="A183" s="114" t="s">
        <v>47</v>
      </c>
      <c r="B183" s="115">
        <v>7050</v>
      </c>
      <c r="C183" s="106" t="s">
        <v>46</v>
      </c>
      <c r="D183" s="116">
        <v>23.04</v>
      </c>
      <c r="E183" s="97"/>
      <c r="F183" s="129">
        <v>0.8980891719745223</v>
      </c>
      <c r="G183" s="127">
        <v>3.79</v>
      </c>
    </row>
    <row r="184" spans="1:7" ht="13.5" thickBot="1">
      <c r="A184" s="114" t="s">
        <v>47</v>
      </c>
      <c r="B184" s="115">
        <v>7450</v>
      </c>
      <c r="C184" s="106" t="s">
        <v>46</v>
      </c>
      <c r="D184" s="116">
        <v>21.14</v>
      </c>
      <c r="E184" s="97"/>
      <c r="F184" s="129">
        <v>0.9490445859872612</v>
      </c>
      <c r="G184" s="127">
        <v>1.89</v>
      </c>
    </row>
    <row r="185" spans="1:7" ht="13.5" thickBot="1">
      <c r="A185" s="114" t="s">
        <v>47</v>
      </c>
      <c r="B185" s="115">
        <v>7850</v>
      </c>
      <c r="C185" s="106" t="s">
        <v>46</v>
      </c>
      <c r="D185" s="116">
        <v>19.25</v>
      </c>
      <c r="E185" s="97"/>
      <c r="F185" s="129">
        <v>1</v>
      </c>
      <c r="G185" s="127">
        <v>0</v>
      </c>
    </row>
    <row r="186" spans="1:7" ht="13.5" thickBot="1">
      <c r="A186" s="114" t="s">
        <v>47</v>
      </c>
      <c r="B186" s="115">
        <v>8250</v>
      </c>
      <c r="C186" s="106" t="s">
        <v>46</v>
      </c>
      <c r="D186" s="116">
        <v>17.37</v>
      </c>
      <c r="E186" s="97"/>
      <c r="F186" s="129">
        <v>1.0509554140127388</v>
      </c>
      <c r="G186" s="127">
        <v>-1.88</v>
      </c>
    </row>
    <row r="187" spans="1:7" ht="13.5" thickBot="1">
      <c r="A187" s="114" t="s">
        <v>47</v>
      </c>
      <c r="B187" s="115">
        <v>8600</v>
      </c>
      <c r="C187" s="106" t="s">
        <v>46</v>
      </c>
      <c r="D187" s="116">
        <v>15.73</v>
      </c>
      <c r="E187" s="97"/>
      <c r="F187" s="129">
        <v>1.0955414012738853</v>
      </c>
      <c r="G187" s="127">
        <v>-3.52</v>
      </c>
    </row>
    <row r="188" spans="1:7" ht="13.5" thickBot="1">
      <c r="A188" s="114" t="s">
        <v>47</v>
      </c>
      <c r="B188" s="115">
        <v>9400</v>
      </c>
      <c r="C188" s="106" t="s">
        <v>46</v>
      </c>
      <c r="D188" s="116">
        <v>12</v>
      </c>
      <c r="E188" s="97"/>
      <c r="F188" s="129">
        <v>1.197452229299363</v>
      </c>
      <c r="G188" s="127">
        <v>-7.25</v>
      </c>
    </row>
    <row r="189" spans="1:7" ht="13.5" thickBot="1">
      <c r="A189" s="114" t="s">
        <v>48</v>
      </c>
      <c r="B189" s="115">
        <v>10200</v>
      </c>
      <c r="C189" s="106" t="s">
        <v>46</v>
      </c>
      <c r="D189" s="116">
        <v>8.31</v>
      </c>
      <c r="E189" s="97"/>
      <c r="F189" s="130">
        <v>1.2993630573248407</v>
      </c>
      <c r="G189" s="127">
        <v>-10.94</v>
      </c>
    </row>
    <row r="190" spans="1:7" ht="12.75">
      <c r="A190" s="109" t="s">
        <v>49</v>
      </c>
      <c r="B190" s="106">
        <v>7850</v>
      </c>
      <c r="C190" s="107"/>
      <c r="D190" s="117"/>
      <c r="E190" s="97"/>
      <c r="F190" s="104"/>
      <c r="G190" s="118">
        <v>22.189999999999998</v>
      </c>
    </row>
    <row r="191" spans="1:7" ht="12.75">
      <c r="A191" s="109" t="s">
        <v>50</v>
      </c>
      <c r="B191" s="119">
        <v>19.25</v>
      </c>
      <c r="C191" s="107"/>
      <c r="D191" s="117"/>
      <c r="E191" s="97"/>
      <c r="F191" s="104"/>
      <c r="G191" s="104"/>
    </row>
    <row r="192" spans="1:7" ht="12.75">
      <c r="A192" s="109" t="s">
        <v>51</v>
      </c>
      <c r="B192" s="119">
        <v>65</v>
      </c>
      <c r="C192" s="107"/>
      <c r="D192" s="117"/>
      <c r="E192" s="97"/>
      <c r="F192" s="104"/>
      <c r="G192" s="104"/>
    </row>
    <row r="193" spans="1:7" ht="13.5" thickBot="1">
      <c r="A193" s="120" t="s">
        <v>52</v>
      </c>
      <c r="B193" s="121">
        <v>10</v>
      </c>
      <c r="C193" s="122"/>
      <c r="D193" s="123"/>
      <c r="E193" s="97"/>
      <c r="F193" s="104"/>
      <c r="G193" s="104"/>
    </row>
    <row r="194" spans="1:7" ht="13.5" thickBot="1">
      <c r="A194" s="98"/>
      <c r="B194" s="124"/>
      <c r="C194" s="98"/>
      <c r="D194" s="99"/>
      <c r="E194" s="104"/>
      <c r="F194" s="104"/>
      <c r="G194" s="104"/>
    </row>
    <row r="195" spans="1:7" ht="12.75">
      <c r="A195" s="100" t="s">
        <v>41</v>
      </c>
      <c r="B195" s="101">
        <v>41473</v>
      </c>
      <c r="C195" s="102"/>
      <c r="D195" s="103"/>
      <c r="E195" s="104"/>
      <c r="F195" s="104"/>
      <c r="G195" s="104"/>
    </row>
    <row r="196" spans="1:7" ht="13.5" thickBot="1">
      <c r="A196" s="105" t="s">
        <v>0</v>
      </c>
      <c r="B196" s="106" t="s">
        <v>30</v>
      </c>
      <c r="C196" s="107"/>
      <c r="D196" s="108"/>
      <c r="E196" s="104"/>
      <c r="F196" s="104"/>
      <c r="G196" s="104"/>
    </row>
    <row r="197" spans="1:7" ht="13.5" thickBot="1">
      <c r="A197" s="109" t="s">
        <v>42</v>
      </c>
      <c r="B197" s="110">
        <v>41627</v>
      </c>
      <c r="C197" s="107"/>
      <c r="D197" s="111"/>
      <c r="E197" s="97"/>
      <c r="F197" s="112" t="s">
        <v>43</v>
      </c>
      <c r="G197" s="113" t="s">
        <v>44</v>
      </c>
    </row>
    <row r="198" spans="1:7" ht="13.5" thickBot="1">
      <c r="A198" s="114" t="s">
        <v>45</v>
      </c>
      <c r="B198" s="115">
        <v>5550</v>
      </c>
      <c r="C198" s="106" t="s">
        <v>46</v>
      </c>
      <c r="D198" s="116">
        <v>27.37</v>
      </c>
      <c r="E198" s="97"/>
      <c r="F198" s="128">
        <v>0.7025316455696202</v>
      </c>
      <c r="G198" s="127">
        <v>9.37</v>
      </c>
    </row>
    <row r="199" spans="1:7" ht="13.5" thickBot="1">
      <c r="A199" s="114" t="s">
        <v>47</v>
      </c>
      <c r="B199" s="115">
        <v>6300</v>
      </c>
      <c r="C199" s="106" t="s">
        <v>46</v>
      </c>
      <c r="D199" s="116">
        <v>24.32</v>
      </c>
      <c r="E199" s="97"/>
      <c r="F199" s="129">
        <v>0.7974683544303798</v>
      </c>
      <c r="G199" s="127">
        <v>6.32</v>
      </c>
    </row>
    <row r="200" spans="1:7" ht="13.5" thickBot="1">
      <c r="A200" s="114" t="s">
        <v>47</v>
      </c>
      <c r="B200" s="115">
        <v>7100</v>
      </c>
      <c r="C200" s="106" t="s">
        <v>46</v>
      </c>
      <c r="D200" s="116">
        <v>21.13</v>
      </c>
      <c r="E200" s="97"/>
      <c r="F200" s="129">
        <v>0.8987341772151899</v>
      </c>
      <c r="G200" s="127">
        <v>3.13</v>
      </c>
    </row>
    <row r="201" spans="1:7" ht="13.5" thickBot="1">
      <c r="A201" s="114" t="s">
        <v>47</v>
      </c>
      <c r="B201" s="115">
        <v>7500</v>
      </c>
      <c r="C201" s="106" t="s">
        <v>46</v>
      </c>
      <c r="D201" s="116">
        <v>19.56</v>
      </c>
      <c r="E201" s="97"/>
      <c r="F201" s="129">
        <v>0.9493670886075949</v>
      </c>
      <c r="G201" s="127">
        <v>1.56</v>
      </c>
    </row>
    <row r="202" spans="1:7" ht="13.5" thickBot="1">
      <c r="A202" s="114" t="s">
        <v>47</v>
      </c>
      <c r="B202" s="115">
        <v>7900</v>
      </c>
      <c r="C202" s="106" t="s">
        <v>46</v>
      </c>
      <c r="D202" s="116">
        <v>18</v>
      </c>
      <c r="E202" s="97"/>
      <c r="F202" s="129">
        <v>1</v>
      </c>
      <c r="G202" s="127">
        <v>0</v>
      </c>
    </row>
    <row r="203" spans="1:7" ht="13.5" thickBot="1">
      <c r="A203" s="114" t="s">
        <v>47</v>
      </c>
      <c r="B203" s="115">
        <v>8300</v>
      </c>
      <c r="C203" s="106" t="s">
        <v>46</v>
      </c>
      <c r="D203" s="116">
        <v>16.46</v>
      </c>
      <c r="E203" s="97"/>
      <c r="F203" s="129">
        <v>1.0506329113924051</v>
      </c>
      <c r="G203" s="127">
        <v>-1.54</v>
      </c>
    </row>
    <row r="204" spans="1:7" ht="13.5" thickBot="1">
      <c r="A204" s="114" t="s">
        <v>47</v>
      </c>
      <c r="B204" s="115">
        <v>8700</v>
      </c>
      <c r="C204" s="106" t="s">
        <v>46</v>
      </c>
      <c r="D204" s="116">
        <v>14.93</v>
      </c>
      <c r="E204" s="97"/>
      <c r="F204" s="129">
        <v>1.1012658227848102</v>
      </c>
      <c r="G204" s="127">
        <v>-3.07</v>
      </c>
    </row>
    <row r="205" spans="1:7" ht="13.5" thickBot="1">
      <c r="A205" s="114" t="s">
        <v>47</v>
      </c>
      <c r="B205" s="115">
        <v>9500</v>
      </c>
      <c r="C205" s="106" t="s">
        <v>46</v>
      </c>
      <c r="D205" s="116">
        <v>11.93</v>
      </c>
      <c r="E205" s="97"/>
      <c r="F205" s="129">
        <v>1.2025316455696202</v>
      </c>
      <c r="G205" s="127">
        <v>-6.07</v>
      </c>
    </row>
    <row r="206" spans="1:7" ht="13.5" thickBot="1">
      <c r="A206" s="114" t="s">
        <v>48</v>
      </c>
      <c r="B206" s="115">
        <v>10250</v>
      </c>
      <c r="C206" s="106" t="s">
        <v>46</v>
      </c>
      <c r="D206" s="116">
        <v>9.17</v>
      </c>
      <c r="E206" s="97"/>
      <c r="F206" s="130">
        <v>1.2974683544303798</v>
      </c>
      <c r="G206" s="127">
        <v>-8.83</v>
      </c>
    </row>
    <row r="207" spans="1:7" ht="12.75">
      <c r="A207" s="109" t="s">
        <v>49</v>
      </c>
      <c r="B207" s="106">
        <v>7900</v>
      </c>
      <c r="C207" s="107"/>
      <c r="D207" s="117"/>
      <c r="E207" s="97"/>
      <c r="F207" s="104"/>
      <c r="G207" s="118">
        <v>18.2</v>
      </c>
    </row>
    <row r="208" spans="1:7" ht="12.75">
      <c r="A208" s="109" t="s">
        <v>50</v>
      </c>
      <c r="B208" s="119">
        <v>18</v>
      </c>
      <c r="C208" s="107"/>
      <c r="D208" s="117"/>
      <c r="E208" s="97"/>
      <c r="F208" s="104"/>
      <c r="G208" s="104"/>
    </row>
    <row r="209" spans="1:7" ht="12.75">
      <c r="A209" s="109" t="s">
        <v>51</v>
      </c>
      <c r="B209" s="119">
        <v>65</v>
      </c>
      <c r="C209" s="107"/>
      <c r="D209" s="117"/>
      <c r="E209" s="97"/>
      <c r="F209" s="104"/>
      <c r="G209" s="104"/>
    </row>
    <row r="210" spans="1:7" ht="13.5" thickBot="1">
      <c r="A210" s="120" t="s">
        <v>52</v>
      </c>
      <c r="B210" s="121">
        <v>10</v>
      </c>
      <c r="C210" s="122"/>
      <c r="D210" s="123"/>
      <c r="E210" s="97"/>
      <c r="F210" s="104"/>
      <c r="G210" s="104"/>
    </row>
    <row r="211" spans="1:7" ht="13.5" thickBot="1">
      <c r="A211" s="98"/>
      <c r="B211" s="124"/>
      <c r="C211" s="98"/>
      <c r="D211" s="99"/>
      <c r="E211" s="104"/>
      <c r="F211" s="104"/>
      <c r="G211" s="104"/>
    </row>
    <row r="212" spans="1:7" ht="12.75">
      <c r="A212" s="100" t="s">
        <v>41</v>
      </c>
      <c r="B212" s="101">
        <v>41473</v>
      </c>
      <c r="C212" s="102"/>
      <c r="D212" s="103"/>
      <c r="E212" s="104"/>
      <c r="F212" s="104"/>
      <c r="G212" s="104"/>
    </row>
    <row r="213" spans="1:7" ht="13.5" thickBot="1">
      <c r="A213" s="105" t="s">
        <v>0</v>
      </c>
      <c r="B213" s="106" t="s">
        <v>30</v>
      </c>
      <c r="C213" s="107"/>
      <c r="D213" s="108"/>
      <c r="E213" s="104"/>
      <c r="F213" s="104"/>
      <c r="G213" s="104"/>
    </row>
    <row r="214" spans="1:7" ht="13.5" thickBot="1">
      <c r="A214" s="109" t="s">
        <v>42</v>
      </c>
      <c r="B214" s="110">
        <v>41718</v>
      </c>
      <c r="C214" s="107"/>
      <c r="D214" s="111"/>
      <c r="E214" s="97"/>
      <c r="F214" s="112" t="s">
        <v>43</v>
      </c>
      <c r="G214" s="113" t="s">
        <v>44</v>
      </c>
    </row>
    <row r="215" spans="1:7" ht="13.5" thickBot="1">
      <c r="A215" s="114" t="s">
        <v>45</v>
      </c>
      <c r="B215" s="115">
        <v>5550</v>
      </c>
      <c r="C215" s="106" t="s">
        <v>46</v>
      </c>
      <c r="D215" s="116">
        <v>26.03</v>
      </c>
      <c r="E215" s="97"/>
      <c r="F215" s="128">
        <v>0.7025316455696202</v>
      </c>
      <c r="G215" s="127">
        <v>8.28</v>
      </c>
    </row>
    <row r="216" spans="1:7" ht="13.5" thickBot="1">
      <c r="A216" s="114" t="s">
        <v>47</v>
      </c>
      <c r="B216" s="115">
        <v>6350</v>
      </c>
      <c r="C216" s="106" t="s">
        <v>46</v>
      </c>
      <c r="D216" s="116">
        <v>23.13</v>
      </c>
      <c r="E216" s="97"/>
      <c r="F216" s="129">
        <v>0.8037974683544303</v>
      </c>
      <c r="G216" s="127">
        <v>5.38</v>
      </c>
    </row>
    <row r="217" spans="1:7" ht="13.5" thickBot="1">
      <c r="A217" s="114" t="s">
        <v>47</v>
      </c>
      <c r="B217" s="115">
        <v>7150</v>
      </c>
      <c r="C217" s="106" t="s">
        <v>46</v>
      </c>
      <c r="D217" s="116">
        <v>20.31</v>
      </c>
      <c r="E217" s="97"/>
      <c r="F217" s="129">
        <v>0.9050632911392406</v>
      </c>
      <c r="G217" s="127">
        <v>2.56</v>
      </c>
    </row>
    <row r="218" spans="1:7" ht="13.5" thickBot="1">
      <c r="A218" s="114" t="s">
        <v>47</v>
      </c>
      <c r="B218" s="115">
        <v>7500</v>
      </c>
      <c r="C218" s="106" t="s">
        <v>46</v>
      </c>
      <c r="D218" s="116">
        <v>19.11</v>
      </c>
      <c r="E218" s="97"/>
      <c r="F218" s="129">
        <v>0.9493670886075949</v>
      </c>
      <c r="G218" s="127">
        <v>1.36</v>
      </c>
    </row>
    <row r="219" spans="1:7" ht="13.5" thickBot="1">
      <c r="A219" s="114" t="s">
        <v>47</v>
      </c>
      <c r="B219" s="115">
        <v>7900</v>
      </c>
      <c r="C219" s="106" t="s">
        <v>46</v>
      </c>
      <c r="D219" s="116">
        <v>17.75</v>
      </c>
      <c r="E219" s="97"/>
      <c r="F219" s="129">
        <v>1</v>
      </c>
      <c r="G219" s="127">
        <v>0</v>
      </c>
    </row>
    <row r="220" spans="1:7" ht="13.5" thickBot="1">
      <c r="A220" s="114" t="s">
        <v>47</v>
      </c>
      <c r="B220" s="115">
        <v>8300</v>
      </c>
      <c r="C220" s="106" t="s">
        <v>46</v>
      </c>
      <c r="D220" s="116">
        <v>16.41</v>
      </c>
      <c r="E220" s="97"/>
      <c r="F220" s="129">
        <v>1.0506329113924051</v>
      </c>
      <c r="G220" s="127">
        <v>-1.34</v>
      </c>
    </row>
    <row r="221" spans="1:7" ht="13.5" thickBot="1">
      <c r="A221" s="114" t="s">
        <v>47</v>
      </c>
      <c r="B221" s="115">
        <v>8700</v>
      </c>
      <c r="C221" s="106" t="s">
        <v>46</v>
      </c>
      <c r="D221" s="116">
        <v>15.1</v>
      </c>
      <c r="E221" s="97"/>
      <c r="F221" s="129">
        <v>1.1012658227848102</v>
      </c>
      <c r="G221" s="127">
        <v>-2.65</v>
      </c>
    </row>
    <row r="222" spans="1:7" ht="13.5" thickBot="1">
      <c r="A222" s="114" t="s">
        <v>47</v>
      </c>
      <c r="B222" s="115">
        <v>9500</v>
      </c>
      <c r="C222" s="106" t="s">
        <v>46</v>
      </c>
      <c r="D222" s="116">
        <v>12.53</v>
      </c>
      <c r="E222" s="97"/>
      <c r="F222" s="129">
        <v>1.2025316455696202</v>
      </c>
      <c r="G222" s="127">
        <v>-5.22</v>
      </c>
    </row>
    <row r="223" spans="1:7" ht="13.5" thickBot="1">
      <c r="A223" s="114" t="s">
        <v>48</v>
      </c>
      <c r="B223" s="115">
        <v>10300</v>
      </c>
      <c r="C223" s="106" t="s">
        <v>46</v>
      </c>
      <c r="D223" s="116">
        <v>10.04</v>
      </c>
      <c r="E223" s="97"/>
      <c r="F223" s="130">
        <v>1.3037974683544304</v>
      </c>
      <c r="G223" s="127">
        <v>-7.71</v>
      </c>
    </row>
    <row r="224" spans="1:7" ht="12.75">
      <c r="A224" s="109" t="s">
        <v>49</v>
      </c>
      <c r="B224" s="106">
        <v>7900</v>
      </c>
      <c r="C224" s="107"/>
      <c r="D224" s="117"/>
      <c r="E224" s="97"/>
      <c r="F224" s="104"/>
      <c r="G224" s="118">
        <v>15.989999999999998</v>
      </c>
    </row>
    <row r="225" spans="1:7" ht="12.75">
      <c r="A225" s="109" t="s">
        <v>50</v>
      </c>
      <c r="B225" s="119">
        <v>17.75</v>
      </c>
      <c r="C225" s="107"/>
      <c r="D225" s="117"/>
      <c r="E225" s="97"/>
      <c r="F225" s="104"/>
      <c r="G225" s="104"/>
    </row>
    <row r="226" spans="1:7" ht="12.75">
      <c r="A226" s="109" t="s">
        <v>51</v>
      </c>
      <c r="B226" s="119">
        <v>65</v>
      </c>
      <c r="C226" s="107"/>
      <c r="D226" s="117"/>
      <c r="E226" s="97"/>
      <c r="F226" s="104"/>
      <c r="G226" s="104"/>
    </row>
    <row r="227" spans="1:7" ht="13.5" thickBot="1">
      <c r="A227" s="120" t="s">
        <v>52</v>
      </c>
      <c r="B227" s="121">
        <v>10</v>
      </c>
      <c r="C227" s="122"/>
      <c r="D227" s="123"/>
      <c r="E227" s="97"/>
      <c r="F227" s="104"/>
      <c r="G227" s="104"/>
    </row>
    <row r="228" spans="1:7" ht="13.5" thickBot="1">
      <c r="A228" s="97"/>
      <c r="B228" s="97"/>
      <c r="C228" s="97"/>
      <c r="D228" s="97"/>
      <c r="E228" s="97"/>
      <c r="F228" s="97"/>
      <c r="G228" s="97"/>
    </row>
    <row r="229" spans="1:7" ht="12.75">
      <c r="A229" s="100" t="s">
        <v>41</v>
      </c>
      <c r="B229" s="101">
        <v>41473</v>
      </c>
      <c r="C229" s="102"/>
      <c r="D229" s="103"/>
      <c r="E229" s="104"/>
      <c r="F229" s="104"/>
      <c r="G229" s="104"/>
    </row>
    <row r="230" spans="1:7" ht="13.5" thickBot="1">
      <c r="A230" s="105" t="s">
        <v>0</v>
      </c>
      <c r="B230" s="106" t="s">
        <v>30</v>
      </c>
      <c r="C230" s="107"/>
      <c r="D230" s="108"/>
      <c r="E230" s="104"/>
      <c r="F230" s="104"/>
      <c r="G230" s="104"/>
    </row>
    <row r="231" spans="1:7" ht="13.5" thickBot="1">
      <c r="A231" s="109" t="s">
        <v>42</v>
      </c>
      <c r="B231" s="110">
        <v>41809</v>
      </c>
      <c r="C231" s="107"/>
      <c r="D231" s="111"/>
      <c r="E231" s="97"/>
      <c r="F231" s="112" t="s">
        <v>43</v>
      </c>
      <c r="G231" s="113" t="s">
        <v>44</v>
      </c>
    </row>
    <row r="232" spans="1:7" ht="13.5" thickBot="1">
      <c r="A232" s="114" t="s">
        <v>45</v>
      </c>
      <c r="B232" s="115">
        <v>5600</v>
      </c>
      <c r="C232" s="106" t="s">
        <v>46</v>
      </c>
      <c r="D232" s="116">
        <v>26.77</v>
      </c>
      <c r="E232" s="97"/>
      <c r="F232" s="128">
        <v>0.7</v>
      </c>
      <c r="G232" s="127">
        <v>7.52</v>
      </c>
    </row>
    <row r="233" spans="1:7" ht="13.5" thickBot="1">
      <c r="A233" s="114" t="s">
        <v>47</v>
      </c>
      <c r="B233" s="115">
        <v>6400</v>
      </c>
      <c r="C233" s="106" t="s">
        <v>46</v>
      </c>
      <c r="D233" s="116">
        <v>24.16</v>
      </c>
      <c r="E233" s="97"/>
      <c r="F233" s="129">
        <v>0.8</v>
      </c>
      <c r="G233" s="127">
        <v>4.91</v>
      </c>
    </row>
    <row r="234" spans="1:7" ht="13.5" thickBot="1">
      <c r="A234" s="114" t="s">
        <v>47</v>
      </c>
      <c r="B234" s="115">
        <v>7200</v>
      </c>
      <c r="C234" s="106" t="s">
        <v>46</v>
      </c>
      <c r="D234" s="116">
        <v>21.66</v>
      </c>
      <c r="E234" s="97"/>
      <c r="F234" s="129">
        <v>0.9</v>
      </c>
      <c r="G234" s="127">
        <v>2.41</v>
      </c>
    </row>
    <row r="235" spans="1:7" ht="13.5" thickBot="1">
      <c r="A235" s="114" t="s">
        <v>47</v>
      </c>
      <c r="B235" s="115">
        <v>7600</v>
      </c>
      <c r="C235" s="106" t="s">
        <v>46</v>
      </c>
      <c r="D235" s="116">
        <v>20.44</v>
      </c>
      <c r="E235" s="97"/>
      <c r="F235" s="129">
        <v>0.95</v>
      </c>
      <c r="G235" s="127">
        <v>1.19</v>
      </c>
    </row>
    <row r="236" spans="1:7" ht="13.5" thickBot="1">
      <c r="A236" s="114" t="s">
        <v>47</v>
      </c>
      <c r="B236" s="115">
        <v>8000</v>
      </c>
      <c r="C236" s="106" t="s">
        <v>46</v>
      </c>
      <c r="D236" s="116">
        <v>19.25</v>
      </c>
      <c r="E236" s="97"/>
      <c r="F236" s="129">
        <v>1</v>
      </c>
      <c r="G236" s="127">
        <v>0</v>
      </c>
    </row>
    <row r="237" spans="1:7" ht="13.5" thickBot="1">
      <c r="A237" s="114" t="s">
        <v>47</v>
      </c>
      <c r="B237" s="115">
        <v>8400</v>
      </c>
      <c r="C237" s="106" t="s">
        <v>46</v>
      </c>
      <c r="D237" s="116">
        <v>18.08</v>
      </c>
      <c r="E237" s="97"/>
      <c r="F237" s="129">
        <v>1.05</v>
      </c>
      <c r="G237" s="127">
        <v>-1.17</v>
      </c>
    </row>
    <row r="238" spans="1:7" ht="13.5" thickBot="1">
      <c r="A238" s="114" t="s">
        <v>47</v>
      </c>
      <c r="B238" s="115">
        <v>8750</v>
      </c>
      <c r="C238" s="106" t="s">
        <v>46</v>
      </c>
      <c r="D238" s="116">
        <v>17.09</v>
      </c>
      <c r="E238" s="97"/>
      <c r="F238" s="129">
        <v>1.09375</v>
      </c>
      <c r="G238" s="127">
        <v>-2.16</v>
      </c>
    </row>
    <row r="239" spans="1:7" ht="13.5" thickBot="1">
      <c r="A239" s="114" t="s">
        <v>47</v>
      </c>
      <c r="B239" s="115">
        <v>9550</v>
      </c>
      <c r="C239" s="106" t="s">
        <v>46</v>
      </c>
      <c r="D239" s="116">
        <v>14.87</v>
      </c>
      <c r="E239" s="97"/>
      <c r="F239" s="129">
        <v>1.19375</v>
      </c>
      <c r="G239" s="127">
        <v>-4.38</v>
      </c>
    </row>
    <row r="240" spans="1:7" ht="13.5" thickBot="1">
      <c r="A240" s="114" t="s">
        <v>48</v>
      </c>
      <c r="B240" s="115">
        <v>10350</v>
      </c>
      <c r="C240" s="106" t="s">
        <v>46</v>
      </c>
      <c r="D240" s="116">
        <v>12.76</v>
      </c>
      <c r="E240" s="97"/>
      <c r="F240" s="130">
        <v>1.29375</v>
      </c>
      <c r="G240" s="127">
        <v>-6.49</v>
      </c>
    </row>
    <row r="241" spans="1:7" ht="12.75">
      <c r="A241" s="109" t="s">
        <v>49</v>
      </c>
      <c r="B241" s="106">
        <v>8000</v>
      </c>
      <c r="C241" s="107"/>
      <c r="D241" s="117"/>
      <c r="E241" s="97"/>
      <c r="F241" s="104"/>
      <c r="G241" s="118">
        <v>14.01</v>
      </c>
    </row>
    <row r="242" spans="1:7" ht="12.75">
      <c r="A242" s="109" t="s">
        <v>50</v>
      </c>
      <c r="B242" s="119">
        <v>19.25</v>
      </c>
      <c r="C242" s="107"/>
      <c r="D242" s="117"/>
      <c r="E242" s="97"/>
      <c r="F242" s="104"/>
      <c r="G242" s="104"/>
    </row>
    <row r="243" spans="1:7" ht="12.75">
      <c r="A243" s="109" t="s">
        <v>51</v>
      </c>
      <c r="B243" s="119">
        <v>65</v>
      </c>
      <c r="C243" s="107"/>
      <c r="D243" s="117"/>
      <c r="E243" s="97"/>
      <c r="F243" s="104"/>
      <c r="G243" s="104"/>
    </row>
    <row r="244" spans="1:7" ht="13.5" thickBot="1">
      <c r="A244" s="120" t="s">
        <v>52</v>
      </c>
      <c r="B244" s="121">
        <v>10</v>
      </c>
      <c r="C244" s="122"/>
      <c r="D244" s="123"/>
      <c r="E244" s="97"/>
      <c r="F244" s="104"/>
      <c r="G244" s="104"/>
    </row>
    <row r="245" spans="1:7" ht="13.5" thickBot="1">
      <c r="A245" s="97"/>
      <c r="B245" s="97"/>
      <c r="C245" s="97"/>
      <c r="D245" s="97"/>
      <c r="E245" s="97"/>
      <c r="F245" s="97"/>
      <c r="G245" s="97"/>
    </row>
    <row r="246" spans="1:7" ht="12.75">
      <c r="A246" s="100" t="s">
        <v>41</v>
      </c>
      <c r="B246" s="101">
        <v>41473</v>
      </c>
      <c r="C246" s="102"/>
      <c r="D246" s="103"/>
      <c r="E246" s="104"/>
      <c r="F246" s="104"/>
      <c r="G246" s="104"/>
    </row>
    <row r="247" spans="1:7" ht="13.5" thickBot="1">
      <c r="A247" s="105" t="s">
        <v>0</v>
      </c>
      <c r="B247" s="106" t="s">
        <v>30</v>
      </c>
      <c r="C247" s="107"/>
      <c r="D247" s="108"/>
      <c r="E247" s="104"/>
      <c r="F247" s="104"/>
      <c r="G247" s="104"/>
    </row>
    <row r="248" spans="1:7" ht="13.5" thickBot="1">
      <c r="A248" s="109" t="s">
        <v>42</v>
      </c>
      <c r="B248" s="110">
        <v>41900</v>
      </c>
      <c r="C248" s="107"/>
      <c r="D248" s="111"/>
      <c r="E248" s="97"/>
      <c r="F248" s="112" t="s">
        <v>43</v>
      </c>
      <c r="G248" s="113" t="s">
        <v>44</v>
      </c>
    </row>
    <row r="249" spans="1:7" ht="13.5" thickBot="1">
      <c r="A249" s="114" t="s">
        <v>45</v>
      </c>
      <c r="B249" s="115">
        <v>5600</v>
      </c>
      <c r="C249" s="106" t="s">
        <v>46</v>
      </c>
      <c r="D249" s="116">
        <v>26.07</v>
      </c>
      <c r="E249" s="97"/>
      <c r="F249" s="128">
        <v>0.7</v>
      </c>
      <c r="G249" s="127">
        <v>6.82</v>
      </c>
    </row>
    <row r="250" spans="1:7" ht="13.5" thickBot="1">
      <c r="A250" s="114" t="s">
        <v>47</v>
      </c>
      <c r="B250" s="115">
        <v>6400</v>
      </c>
      <c r="C250" s="106" t="s">
        <v>46</v>
      </c>
      <c r="D250" s="116">
        <v>23.68</v>
      </c>
      <c r="E250" s="97"/>
      <c r="F250" s="129">
        <v>0.8</v>
      </c>
      <c r="G250" s="127">
        <v>4.43</v>
      </c>
    </row>
    <row r="251" spans="1:7" ht="13.5" thickBot="1">
      <c r="A251" s="114" t="s">
        <v>47</v>
      </c>
      <c r="B251" s="115">
        <v>7200</v>
      </c>
      <c r="C251" s="106" t="s">
        <v>46</v>
      </c>
      <c r="D251" s="116">
        <v>21.41</v>
      </c>
      <c r="E251" s="97"/>
      <c r="F251" s="129">
        <v>0.9</v>
      </c>
      <c r="G251" s="127">
        <v>2.16</v>
      </c>
    </row>
    <row r="252" spans="1:7" ht="13.5" thickBot="1">
      <c r="A252" s="114" t="s">
        <v>47</v>
      </c>
      <c r="B252" s="115">
        <v>7600</v>
      </c>
      <c r="C252" s="106" t="s">
        <v>46</v>
      </c>
      <c r="D252" s="116">
        <v>20.31</v>
      </c>
      <c r="E252" s="97"/>
      <c r="F252" s="129">
        <v>0.95</v>
      </c>
      <c r="G252" s="127">
        <v>1.06</v>
      </c>
    </row>
    <row r="253" spans="1:7" ht="13.5" thickBot="1">
      <c r="A253" s="114" t="s">
        <v>47</v>
      </c>
      <c r="B253" s="115">
        <v>8000</v>
      </c>
      <c r="C253" s="106" t="s">
        <v>46</v>
      </c>
      <c r="D253" s="116">
        <v>19.25</v>
      </c>
      <c r="E253" s="97"/>
      <c r="F253" s="129">
        <v>1</v>
      </c>
      <c r="G253" s="127">
        <v>0</v>
      </c>
    </row>
    <row r="254" spans="1:7" ht="13.5" thickBot="1">
      <c r="A254" s="114" t="s">
        <v>47</v>
      </c>
      <c r="B254" s="115">
        <v>8400</v>
      </c>
      <c r="C254" s="106" t="s">
        <v>46</v>
      </c>
      <c r="D254" s="116">
        <v>18.22</v>
      </c>
      <c r="E254" s="97"/>
      <c r="F254" s="129">
        <v>1.05</v>
      </c>
      <c r="G254" s="127">
        <v>-1.03</v>
      </c>
    </row>
    <row r="255" spans="1:7" ht="13.5" thickBot="1">
      <c r="A255" s="114" t="s">
        <v>47</v>
      </c>
      <c r="B255" s="115">
        <v>8800</v>
      </c>
      <c r="C255" s="106" t="s">
        <v>46</v>
      </c>
      <c r="D255" s="116">
        <v>17.21</v>
      </c>
      <c r="E255" s="97"/>
      <c r="F255" s="129">
        <v>1.1</v>
      </c>
      <c r="G255" s="127">
        <v>-2.04</v>
      </c>
    </row>
    <row r="256" spans="1:7" ht="13.5" thickBot="1">
      <c r="A256" s="114" t="s">
        <v>47</v>
      </c>
      <c r="B256" s="115">
        <v>9600</v>
      </c>
      <c r="C256" s="106" t="s">
        <v>46</v>
      </c>
      <c r="D256" s="116">
        <v>15.29</v>
      </c>
      <c r="E256" s="97"/>
      <c r="F256" s="129">
        <v>1.2</v>
      </c>
      <c r="G256" s="127">
        <v>-3.96</v>
      </c>
    </row>
    <row r="257" spans="1:7" ht="13.5" thickBot="1">
      <c r="A257" s="114" t="s">
        <v>48</v>
      </c>
      <c r="B257" s="115">
        <v>10400</v>
      </c>
      <c r="C257" s="106" t="s">
        <v>46</v>
      </c>
      <c r="D257" s="116">
        <v>13.48</v>
      </c>
      <c r="E257" s="97"/>
      <c r="F257" s="130">
        <v>1.3</v>
      </c>
      <c r="G257" s="127">
        <v>-5.77</v>
      </c>
    </row>
    <row r="258" spans="1:7" ht="12.75">
      <c r="A258" s="109" t="s">
        <v>49</v>
      </c>
      <c r="B258" s="106">
        <v>8000</v>
      </c>
      <c r="C258" s="107"/>
      <c r="D258" s="117"/>
      <c r="E258" s="97"/>
      <c r="F258" s="104"/>
      <c r="G258" s="118">
        <v>12.59</v>
      </c>
    </row>
    <row r="259" spans="1:7" ht="12.75">
      <c r="A259" s="109" t="s">
        <v>50</v>
      </c>
      <c r="B259" s="119">
        <v>19.25</v>
      </c>
      <c r="C259" s="107"/>
      <c r="D259" s="117"/>
      <c r="E259" s="97"/>
      <c r="F259" s="104"/>
      <c r="G259" s="104"/>
    </row>
    <row r="260" spans="1:7" ht="12.75">
      <c r="A260" s="109" t="s">
        <v>51</v>
      </c>
      <c r="B260" s="119">
        <v>65</v>
      </c>
      <c r="C260" s="107"/>
      <c r="D260" s="117"/>
      <c r="E260" s="97"/>
      <c r="F260" s="104"/>
      <c r="G260" s="104"/>
    </row>
    <row r="261" spans="1:7" ht="13.5" thickBot="1">
      <c r="A261" s="120" t="s">
        <v>52</v>
      </c>
      <c r="B261" s="121">
        <v>10</v>
      </c>
      <c r="C261" s="122"/>
      <c r="D261" s="123"/>
      <c r="E261" s="97"/>
      <c r="F261" s="104"/>
      <c r="G261" s="104"/>
    </row>
    <row r="262" spans="1:7" ht="13.5" thickBot="1">
      <c r="A262" s="97"/>
      <c r="B262" s="97"/>
      <c r="C262" s="97"/>
      <c r="D262" s="97"/>
      <c r="E262" s="97"/>
      <c r="F262" s="97"/>
      <c r="G262" s="97"/>
    </row>
    <row r="263" spans="1:7" ht="12.75">
      <c r="A263" s="100" t="s">
        <v>41</v>
      </c>
      <c r="B263" s="101">
        <v>41473</v>
      </c>
      <c r="C263" s="102"/>
      <c r="D263" s="103"/>
      <c r="E263" s="104"/>
      <c r="F263" s="104"/>
      <c r="G263" s="104"/>
    </row>
    <row r="264" spans="1:7" ht="13.5" thickBot="1">
      <c r="A264" s="105" t="s">
        <v>0</v>
      </c>
      <c r="B264" s="106" t="s">
        <v>30</v>
      </c>
      <c r="C264" s="107"/>
      <c r="D264" s="108"/>
      <c r="E264" s="104"/>
      <c r="F264" s="104"/>
      <c r="G264" s="104"/>
    </row>
    <row r="265" spans="1:7" ht="13.5" thickBot="1">
      <c r="A265" s="109" t="s">
        <v>42</v>
      </c>
      <c r="B265" s="110">
        <v>41991</v>
      </c>
      <c r="C265" s="107"/>
      <c r="D265" s="111"/>
      <c r="E265" s="97"/>
      <c r="F265" s="112" t="s">
        <v>43</v>
      </c>
      <c r="G265" s="113" t="s">
        <v>44</v>
      </c>
    </row>
    <row r="266" spans="1:7" ht="13.5" thickBot="1">
      <c r="A266" s="114" t="s">
        <v>45</v>
      </c>
      <c r="B266" s="115">
        <v>5650</v>
      </c>
      <c r="C266" s="106" t="s">
        <v>46</v>
      </c>
      <c r="D266" s="116">
        <v>25.42</v>
      </c>
      <c r="E266" s="97"/>
      <c r="F266" s="128">
        <v>0.7018633540372671</v>
      </c>
      <c r="G266" s="127">
        <v>6.17</v>
      </c>
    </row>
    <row r="267" spans="1:7" ht="13.5" thickBot="1">
      <c r="A267" s="114" t="s">
        <v>47</v>
      </c>
      <c r="B267" s="115">
        <v>6450</v>
      </c>
      <c r="C267" s="106" t="s">
        <v>46</v>
      </c>
      <c r="D267" s="116">
        <v>23.23</v>
      </c>
      <c r="E267" s="97"/>
      <c r="F267" s="129">
        <v>0.8012422360248447</v>
      </c>
      <c r="G267" s="127">
        <v>3.98</v>
      </c>
    </row>
    <row r="268" spans="1:7" ht="13.5" thickBot="1">
      <c r="A268" s="114" t="s">
        <v>47</v>
      </c>
      <c r="B268" s="115">
        <v>7250</v>
      </c>
      <c r="C268" s="106" t="s">
        <v>46</v>
      </c>
      <c r="D268" s="116">
        <v>21.18</v>
      </c>
      <c r="E268" s="97"/>
      <c r="F268" s="129">
        <v>0.9006211180124224</v>
      </c>
      <c r="G268" s="127">
        <v>1.93</v>
      </c>
    </row>
    <row r="269" spans="1:7" ht="13.5" thickBot="1">
      <c r="A269" s="114" t="s">
        <v>47</v>
      </c>
      <c r="B269" s="115">
        <v>7650</v>
      </c>
      <c r="C269" s="106" t="s">
        <v>46</v>
      </c>
      <c r="D269" s="116">
        <v>20.2</v>
      </c>
      <c r="E269" s="97"/>
      <c r="F269" s="129">
        <v>0.9503105590062112</v>
      </c>
      <c r="G269" s="127">
        <v>0.95</v>
      </c>
    </row>
    <row r="270" spans="1:7" ht="13.5" thickBot="1">
      <c r="A270" s="114" t="s">
        <v>47</v>
      </c>
      <c r="B270" s="115">
        <v>8050</v>
      </c>
      <c r="C270" s="106" t="s">
        <v>46</v>
      </c>
      <c r="D270" s="116">
        <v>19.25</v>
      </c>
      <c r="E270" s="97"/>
      <c r="F270" s="129">
        <v>1</v>
      </c>
      <c r="G270" s="127">
        <v>0</v>
      </c>
    </row>
    <row r="271" spans="1:7" ht="13.5" thickBot="1">
      <c r="A271" s="114" t="s">
        <v>47</v>
      </c>
      <c r="B271" s="115">
        <v>8500</v>
      </c>
      <c r="C271" s="106" t="s">
        <v>46</v>
      </c>
      <c r="D271" s="116">
        <v>18.22</v>
      </c>
      <c r="E271" s="97"/>
      <c r="F271" s="129">
        <v>1.0559006211180124</v>
      </c>
      <c r="G271" s="127">
        <v>-1.03</v>
      </c>
    </row>
    <row r="272" spans="1:7" ht="13.5" thickBot="1">
      <c r="A272" s="114" t="s">
        <v>47</v>
      </c>
      <c r="B272" s="115">
        <v>8900</v>
      </c>
      <c r="C272" s="106" t="s">
        <v>46</v>
      </c>
      <c r="D272" s="116">
        <v>17.35</v>
      </c>
      <c r="E272" s="97"/>
      <c r="F272" s="129">
        <v>1.1055900621118013</v>
      </c>
      <c r="G272" s="127">
        <v>-1.9</v>
      </c>
    </row>
    <row r="273" spans="1:7" ht="13.5" thickBot="1">
      <c r="A273" s="114" t="s">
        <v>47</v>
      </c>
      <c r="B273" s="115">
        <v>9700</v>
      </c>
      <c r="C273" s="106" t="s">
        <v>46</v>
      </c>
      <c r="D273" s="116">
        <v>15.69</v>
      </c>
      <c r="E273" s="97"/>
      <c r="F273" s="129">
        <v>1.204968944099379</v>
      </c>
      <c r="G273" s="127">
        <v>-3.56</v>
      </c>
    </row>
    <row r="274" spans="1:7" ht="13.5" thickBot="1">
      <c r="A274" s="114" t="s">
        <v>48</v>
      </c>
      <c r="B274" s="115">
        <v>10500</v>
      </c>
      <c r="C274" s="106" t="s">
        <v>46</v>
      </c>
      <c r="D274" s="116">
        <v>14.17</v>
      </c>
      <c r="E274" s="97"/>
      <c r="F274" s="130">
        <v>1.3043478260869565</v>
      </c>
      <c r="G274" s="127">
        <v>-5.08</v>
      </c>
    </row>
    <row r="275" spans="1:7" ht="12.75">
      <c r="A275" s="109" t="s">
        <v>49</v>
      </c>
      <c r="B275" s="106">
        <v>8050</v>
      </c>
      <c r="C275" s="107"/>
      <c r="D275" s="117"/>
      <c r="E275" s="97"/>
      <c r="F275" s="104"/>
      <c r="G275" s="118">
        <v>11.25</v>
      </c>
    </row>
    <row r="276" spans="1:7" ht="12.75">
      <c r="A276" s="109" t="s">
        <v>50</v>
      </c>
      <c r="B276" s="119">
        <v>19.25</v>
      </c>
      <c r="C276" s="107"/>
      <c r="D276" s="117"/>
      <c r="E276" s="97"/>
      <c r="F276" s="104"/>
      <c r="G276" s="104"/>
    </row>
    <row r="277" spans="1:7" ht="12.75">
      <c r="A277" s="109" t="s">
        <v>51</v>
      </c>
      <c r="B277" s="119">
        <v>65</v>
      </c>
      <c r="C277" s="107"/>
      <c r="D277" s="117"/>
      <c r="E277" s="97"/>
      <c r="F277" s="104"/>
      <c r="G277" s="104"/>
    </row>
    <row r="278" spans="1:7" ht="13.5" thickBot="1">
      <c r="A278" s="120" t="s">
        <v>52</v>
      </c>
      <c r="B278" s="121">
        <v>10</v>
      </c>
      <c r="C278" s="122"/>
      <c r="D278" s="123"/>
      <c r="E278" s="97"/>
      <c r="F278" s="104"/>
      <c r="G278" s="104"/>
    </row>
    <row r="279" spans="1:7" ht="13.5" thickBot="1">
      <c r="A279" s="97"/>
      <c r="B279" s="97"/>
      <c r="C279" s="97"/>
      <c r="D279" s="97"/>
      <c r="E279" s="97"/>
      <c r="F279" s="97"/>
      <c r="G279" s="97"/>
    </row>
    <row r="280" spans="1:7" ht="12.75">
      <c r="A280" s="100" t="s">
        <v>41</v>
      </c>
      <c r="B280" s="101">
        <v>41473</v>
      </c>
      <c r="C280" s="102"/>
      <c r="D280" s="103"/>
      <c r="E280" s="104"/>
      <c r="F280" s="104"/>
      <c r="G280" s="104"/>
    </row>
    <row r="281" spans="1:7" ht="13.5" thickBot="1">
      <c r="A281" s="105" t="s">
        <v>0</v>
      </c>
      <c r="B281" s="106" t="s">
        <v>30</v>
      </c>
      <c r="C281" s="107"/>
      <c r="D281" s="108"/>
      <c r="E281" s="104"/>
      <c r="F281" s="104"/>
      <c r="G281" s="104"/>
    </row>
    <row r="282" spans="1:7" ht="13.5" thickBot="1">
      <c r="A282" s="109" t="s">
        <v>42</v>
      </c>
      <c r="B282" s="110">
        <v>42082</v>
      </c>
      <c r="C282" s="107"/>
      <c r="D282" s="111"/>
      <c r="E282" s="97"/>
      <c r="F282" s="112" t="s">
        <v>43</v>
      </c>
      <c r="G282" s="113" t="s">
        <v>44</v>
      </c>
    </row>
    <row r="283" spans="1:7" ht="13.5" thickBot="1">
      <c r="A283" s="114" t="s">
        <v>45</v>
      </c>
      <c r="B283" s="115">
        <v>5700</v>
      </c>
      <c r="C283" s="106" t="s">
        <v>46</v>
      </c>
      <c r="D283" s="116">
        <v>24.93</v>
      </c>
      <c r="E283" s="97"/>
      <c r="F283" s="128">
        <v>0.6993865030674846</v>
      </c>
      <c r="G283" s="127">
        <v>5.68</v>
      </c>
    </row>
    <row r="284" spans="1:7" ht="13.5" thickBot="1">
      <c r="A284" s="114" t="s">
        <v>47</v>
      </c>
      <c r="B284" s="115">
        <v>6550</v>
      </c>
      <c r="C284" s="106" t="s">
        <v>46</v>
      </c>
      <c r="D284" s="116">
        <v>22.81</v>
      </c>
      <c r="E284" s="97"/>
      <c r="F284" s="129">
        <v>0.803680981595092</v>
      </c>
      <c r="G284" s="127">
        <v>3.56</v>
      </c>
    </row>
    <row r="285" spans="1:7" ht="13.5" thickBot="1">
      <c r="A285" s="114" t="s">
        <v>47</v>
      </c>
      <c r="B285" s="115">
        <v>7350</v>
      </c>
      <c r="C285" s="106" t="s">
        <v>46</v>
      </c>
      <c r="D285" s="116">
        <v>20.96</v>
      </c>
      <c r="E285" s="97"/>
      <c r="F285" s="129">
        <v>0.901840490797546</v>
      </c>
      <c r="G285" s="127">
        <v>1.71</v>
      </c>
    </row>
    <row r="286" spans="1:7" ht="13.5" thickBot="1">
      <c r="A286" s="114" t="s">
        <v>47</v>
      </c>
      <c r="B286" s="115">
        <v>7750</v>
      </c>
      <c r="C286" s="106" t="s">
        <v>46</v>
      </c>
      <c r="D286" s="116">
        <v>20.09</v>
      </c>
      <c r="E286" s="97"/>
      <c r="F286" s="129">
        <v>0.950920245398773</v>
      </c>
      <c r="G286" s="127">
        <v>0.84</v>
      </c>
    </row>
    <row r="287" spans="1:7" ht="13.5" thickBot="1">
      <c r="A287" s="114" t="s">
        <v>47</v>
      </c>
      <c r="B287" s="115">
        <v>8150</v>
      </c>
      <c r="C287" s="106" t="s">
        <v>46</v>
      </c>
      <c r="D287" s="116">
        <v>19.25</v>
      </c>
      <c r="E287" s="97"/>
      <c r="F287" s="129">
        <v>1</v>
      </c>
      <c r="G287" s="127">
        <v>0</v>
      </c>
    </row>
    <row r="288" spans="1:7" ht="13.5" thickBot="1">
      <c r="A288" s="114" t="s">
        <v>47</v>
      </c>
      <c r="B288" s="115">
        <v>8600</v>
      </c>
      <c r="C288" s="106" t="s">
        <v>46</v>
      </c>
      <c r="D288" s="116">
        <v>18.35</v>
      </c>
      <c r="E288" s="97"/>
      <c r="F288" s="129">
        <v>1.0552147239263803</v>
      </c>
      <c r="G288" s="127">
        <v>-0.9</v>
      </c>
    </row>
    <row r="289" spans="1:7" ht="13.5" thickBot="1">
      <c r="A289" s="114" t="s">
        <v>47</v>
      </c>
      <c r="B289" s="115">
        <v>9000</v>
      </c>
      <c r="C289" s="106" t="s">
        <v>46</v>
      </c>
      <c r="D289" s="116">
        <v>17.59</v>
      </c>
      <c r="E289" s="97"/>
      <c r="F289" s="129">
        <v>1.1042944785276074</v>
      </c>
      <c r="G289" s="127">
        <v>-1.66</v>
      </c>
    </row>
    <row r="290" spans="1:7" ht="13.5" thickBot="1">
      <c r="A290" s="114" t="s">
        <v>47</v>
      </c>
      <c r="B290" s="115">
        <v>9800</v>
      </c>
      <c r="C290" s="106" t="s">
        <v>46</v>
      </c>
      <c r="D290" s="116">
        <v>16.18</v>
      </c>
      <c r="E290" s="97"/>
      <c r="F290" s="129">
        <v>1.2024539877300613</v>
      </c>
      <c r="G290" s="127">
        <v>-3.07</v>
      </c>
    </row>
    <row r="291" spans="1:7" ht="13.5" thickBot="1">
      <c r="A291" s="114" t="s">
        <v>48</v>
      </c>
      <c r="B291" s="115">
        <v>10600</v>
      </c>
      <c r="C291" s="106" t="s">
        <v>46</v>
      </c>
      <c r="D291" s="116">
        <v>14.9</v>
      </c>
      <c r="E291" s="97"/>
      <c r="F291" s="130">
        <v>1.3006134969325154</v>
      </c>
      <c r="G291" s="127">
        <v>-4.35</v>
      </c>
    </row>
    <row r="292" spans="1:7" ht="12.75">
      <c r="A292" s="109" t="s">
        <v>49</v>
      </c>
      <c r="B292" s="106">
        <v>8150</v>
      </c>
      <c r="C292" s="107"/>
      <c r="D292" s="117"/>
      <c r="E292" s="97"/>
      <c r="F292" s="104"/>
      <c r="G292" s="118">
        <v>10.03</v>
      </c>
    </row>
    <row r="293" spans="1:7" ht="12.75">
      <c r="A293" s="109" t="s">
        <v>50</v>
      </c>
      <c r="B293" s="119">
        <v>19.25</v>
      </c>
      <c r="C293" s="107"/>
      <c r="D293" s="117"/>
      <c r="E293" s="97"/>
      <c r="F293" s="104"/>
      <c r="G293" s="104"/>
    </row>
    <row r="294" spans="1:7" ht="12.75">
      <c r="A294" s="109" t="s">
        <v>51</v>
      </c>
      <c r="B294" s="119">
        <v>65</v>
      </c>
      <c r="C294" s="107"/>
      <c r="D294" s="117"/>
      <c r="E294" s="97"/>
      <c r="F294" s="104"/>
      <c r="G294" s="104"/>
    </row>
    <row r="295" spans="1:7" ht="13.5" thickBot="1">
      <c r="A295" s="120" t="s">
        <v>52</v>
      </c>
      <c r="B295" s="121">
        <v>10</v>
      </c>
      <c r="C295" s="122"/>
      <c r="D295" s="123"/>
      <c r="E295" s="97"/>
      <c r="F295" s="104"/>
      <c r="G295" s="104"/>
    </row>
    <row r="296" spans="1:7" ht="13.5" thickBot="1">
      <c r="A296" s="97"/>
      <c r="B296" s="97"/>
      <c r="C296" s="97"/>
      <c r="D296" s="97"/>
      <c r="E296" s="97"/>
      <c r="F296" s="97"/>
      <c r="G296" s="97"/>
    </row>
    <row r="297" spans="1:7" ht="12.75">
      <c r="A297" s="100" t="s">
        <v>41</v>
      </c>
      <c r="B297" s="101">
        <v>41473</v>
      </c>
      <c r="C297" s="102"/>
      <c r="D297" s="103"/>
      <c r="E297" s="104"/>
      <c r="F297" s="104"/>
      <c r="G297" s="104"/>
    </row>
    <row r="298" spans="1:7" ht="13.5" thickBot="1">
      <c r="A298" s="105" t="s">
        <v>0</v>
      </c>
      <c r="B298" s="106" t="s">
        <v>30</v>
      </c>
      <c r="C298" s="107"/>
      <c r="D298" s="108"/>
      <c r="E298" s="104"/>
      <c r="F298" s="104"/>
      <c r="G298" s="104"/>
    </row>
    <row r="299" spans="1:7" ht="13.5" thickBot="1">
      <c r="A299" s="109" t="s">
        <v>42</v>
      </c>
      <c r="B299" s="110">
        <v>42173</v>
      </c>
      <c r="C299" s="107"/>
      <c r="D299" s="111"/>
      <c r="E299" s="97"/>
      <c r="F299" s="112" t="s">
        <v>43</v>
      </c>
      <c r="G299" s="113" t="s">
        <v>44</v>
      </c>
    </row>
    <row r="300" spans="1:7" ht="13.5" thickBot="1">
      <c r="A300" s="114" t="s">
        <v>45</v>
      </c>
      <c r="B300" s="115">
        <v>5750</v>
      </c>
      <c r="C300" s="106" t="s">
        <v>46</v>
      </c>
      <c r="D300" s="116">
        <v>26.14</v>
      </c>
      <c r="E300" s="97"/>
      <c r="F300" s="128">
        <v>0.7012195121951219</v>
      </c>
      <c r="G300" s="127">
        <v>5.14</v>
      </c>
    </row>
    <row r="301" spans="1:7" ht="13.5" thickBot="1">
      <c r="A301" s="114" t="s">
        <v>47</v>
      </c>
      <c r="B301" s="115">
        <v>6550</v>
      </c>
      <c r="C301" s="106" t="s">
        <v>46</v>
      </c>
      <c r="D301" s="116">
        <v>24.3</v>
      </c>
      <c r="E301" s="97"/>
      <c r="F301" s="129">
        <v>0.7987804878048781</v>
      </c>
      <c r="G301" s="127">
        <v>3.3</v>
      </c>
    </row>
    <row r="302" spans="1:7" ht="13.5" thickBot="1">
      <c r="A302" s="114" t="s">
        <v>47</v>
      </c>
      <c r="B302" s="115">
        <v>7350</v>
      </c>
      <c r="C302" s="106" t="s">
        <v>46</v>
      </c>
      <c r="D302" s="116">
        <v>22.62</v>
      </c>
      <c r="E302" s="97"/>
      <c r="F302" s="129">
        <v>0.8963414634146342</v>
      </c>
      <c r="G302" s="127">
        <v>1.62</v>
      </c>
    </row>
    <row r="303" spans="1:7" ht="13.5" thickBot="1">
      <c r="A303" s="114" t="s">
        <v>47</v>
      </c>
      <c r="B303" s="115">
        <v>7800</v>
      </c>
      <c r="C303" s="106" t="s">
        <v>46</v>
      </c>
      <c r="D303" s="116">
        <v>21.74</v>
      </c>
      <c r="E303" s="97"/>
      <c r="F303" s="129">
        <v>0.9512195121951219</v>
      </c>
      <c r="G303" s="127">
        <v>0.74</v>
      </c>
    </row>
    <row r="304" spans="1:7" ht="13.5" thickBot="1">
      <c r="A304" s="114" t="s">
        <v>47</v>
      </c>
      <c r="B304" s="115">
        <v>8200</v>
      </c>
      <c r="C304" s="106" t="s">
        <v>46</v>
      </c>
      <c r="D304" s="116">
        <v>21</v>
      </c>
      <c r="E304" s="97"/>
      <c r="F304" s="129">
        <v>1</v>
      </c>
      <c r="G304" s="127">
        <v>0</v>
      </c>
    </row>
    <row r="305" spans="1:7" ht="13.5" thickBot="1">
      <c r="A305" s="114" t="s">
        <v>47</v>
      </c>
      <c r="B305" s="115">
        <v>8600</v>
      </c>
      <c r="C305" s="106" t="s">
        <v>46</v>
      </c>
      <c r="D305" s="116">
        <v>20.3</v>
      </c>
      <c r="E305" s="97"/>
      <c r="F305" s="129">
        <v>1.048780487804878</v>
      </c>
      <c r="G305" s="127">
        <v>-0.7</v>
      </c>
    </row>
    <row r="306" spans="1:7" ht="13.5" thickBot="1">
      <c r="A306" s="114" t="s">
        <v>47</v>
      </c>
      <c r="B306" s="115">
        <v>9000</v>
      </c>
      <c r="C306" s="106" t="s">
        <v>46</v>
      </c>
      <c r="D306" s="116">
        <v>19.63</v>
      </c>
      <c r="E306" s="97"/>
      <c r="F306" s="129">
        <v>1.0975609756097562</v>
      </c>
      <c r="G306" s="127">
        <v>-1.37</v>
      </c>
    </row>
    <row r="307" spans="1:7" ht="13.5" thickBot="1">
      <c r="A307" s="114" t="s">
        <v>47</v>
      </c>
      <c r="B307" s="115">
        <v>9800</v>
      </c>
      <c r="C307" s="106" t="s">
        <v>46</v>
      </c>
      <c r="D307" s="116">
        <v>18.42</v>
      </c>
      <c r="E307" s="97"/>
      <c r="F307" s="129">
        <v>1.1951219512195121</v>
      </c>
      <c r="G307" s="127">
        <v>-2.58</v>
      </c>
    </row>
    <row r="308" spans="1:7" ht="13.5" thickBot="1">
      <c r="A308" s="114" t="s">
        <v>48</v>
      </c>
      <c r="B308" s="115">
        <v>10650</v>
      </c>
      <c r="C308" s="106" t="s">
        <v>46</v>
      </c>
      <c r="D308" s="116">
        <v>17.3</v>
      </c>
      <c r="E308" s="97"/>
      <c r="F308" s="130">
        <v>1.298780487804878</v>
      </c>
      <c r="G308" s="127">
        <v>-3.7</v>
      </c>
    </row>
    <row r="309" spans="1:7" ht="12.75">
      <c r="A309" s="109" t="s">
        <v>49</v>
      </c>
      <c r="B309" s="106">
        <v>8200</v>
      </c>
      <c r="C309" s="107"/>
      <c r="D309" s="117"/>
      <c r="E309" s="97"/>
      <c r="F309" s="104"/>
      <c r="G309" s="118">
        <v>8.84</v>
      </c>
    </row>
    <row r="310" spans="1:7" ht="12.75">
      <c r="A310" s="109" t="s">
        <v>50</v>
      </c>
      <c r="B310" s="119">
        <v>21</v>
      </c>
      <c r="C310" s="107"/>
      <c r="D310" s="117"/>
      <c r="E310" s="97"/>
      <c r="F310" s="104"/>
      <c r="G310" s="104"/>
    </row>
    <row r="311" spans="1:7" ht="12.75">
      <c r="A311" s="109" t="s">
        <v>51</v>
      </c>
      <c r="B311" s="119">
        <v>65</v>
      </c>
      <c r="C311" s="107"/>
      <c r="D311" s="117"/>
      <c r="E311" s="97"/>
      <c r="F311" s="104"/>
      <c r="G311" s="104"/>
    </row>
    <row r="312" spans="1:7" ht="13.5" thickBot="1">
      <c r="A312" s="120" t="s">
        <v>52</v>
      </c>
      <c r="B312" s="121">
        <v>10</v>
      </c>
      <c r="C312" s="122"/>
      <c r="D312" s="123"/>
      <c r="E312" s="97"/>
      <c r="F312" s="104"/>
      <c r="G312" s="104"/>
    </row>
    <row r="313" spans="1:7" ht="13.5" thickBot="1">
      <c r="A313" s="97"/>
      <c r="B313" s="97"/>
      <c r="C313" s="97"/>
      <c r="D313" s="97"/>
      <c r="E313" s="97"/>
      <c r="F313" s="97"/>
      <c r="G313" s="97"/>
    </row>
    <row r="314" spans="1:7" ht="12.75">
      <c r="A314" s="100" t="s">
        <v>41</v>
      </c>
      <c r="B314" s="101">
        <v>41473</v>
      </c>
      <c r="C314" s="102"/>
      <c r="D314" s="103"/>
      <c r="E314" s="104"/>
      <c r="F314" s="104"/>
      <c r="G314" s="104"/>
    </row>
    <row r="315" spans="1:7" ht="13.5" thickBot="1">
      <c r="A315" s="105" t="s">
        <v>0</v>
      </c>
      <c r="B315" s="106" t="s">
        <v>30</v>
      </c>
      <c r="C315" s="107"/>
      <c r="D315" s="108"/>
      <c r="E315" s="104"/>
      <c r="F315" s="104"/>
      <c r="G315" s="104"/>
    </row>
    <row r="316" spans="1:7" ht="13.5" thickBot="1">
      <c r="A316" s="109" t="s">
        <v>42</v>
      </c>
      <c r="B316" s="110">
        <v>42355</v>
      </c>
      <c r="C316" s="107"/>
      <c r="D316" s="111"/>
      <c r="E316" s="97"/>
      <c r="F316" s="112" t="s">
        <v>43</v>
      </c>
      <c r="G316" s="113" t="s">
        <v>44</v>
      </c>
    </row>
    <row r="317" spans="1:7" ht="13.5" thickBot="1">
      <c r="A317" s="114" t="s">
        <v>45</v>
      </c>
      <c r="B317" s="115">
        <v>5850</v>
      </c>
      <c r="C317" s="106" t="s">
        <v>46</v>
      </c>
      <c r="D317" s="116">
        <v>23.5</v>
      </c>
      <c r="E317" s="97"/>
      <c r="F317" s="128">
        <v>0.7005988023952096</v>
      </c>
      <c r="G317" s="127">
        <v>4.25</v>
      </c>
    </row>
    <row r="318" spans="1:7" ht="13.5" thickBot="1">
      <c r="A318" s="114" t="s">
        <v>47</v>
      </c>
      <c r="B318" s="115">
        <v>6650</v>
      </c>
      <c r="C318" s="106" t="s">
        <v>46</v>
      </c>
      <c r="D318" s="116">
        <v>21.96</v>
      </c>
      <c r="E318" s="97"/>
      <c r="F318" s="129">
        <v>0.7964071856287425</v>
      </c>
      <c r="G318" s="127">
        <v>2.71</v>
      </c>
    </row>
    <row r="319" spans="1:7" ht="13.5" thickBot="1">
      <c r="A319" s="114" t="s">
        <v>47</v>
      </c>
      <c r="B319" s="115">
        <v>7500</v>
      </c>
      <c r="C319" s="106" t="s">
        <v>46</v>
      </c>
      <c r="D319" s="116">
        <v>20.51</v>
      </c>
      <c r="E319" s="97"/>
      <c r="F319" s="129">
        <v>0.8982035928143712</v>
      </c>
      <c r="G319" s="127">
        <v>1.26</v>
      </c>
    </row>
    <row r="320" spans="1:7" ht="13.5" thickBot="1">
      <c r="A320" s="114" t="s">
        <v>47</v>
      </c>
      <c r="B320" s="115">
        <v>7900</v>
      </c>
      <c r="C320" s="106" t="s">
        <v>46</v>
      </c>
      <c r="D320" s="116">
        <v>19.89</v>
      </c>
      <c r="E320" s="97"/>
      <c r="F320" s="129">
        <v>0.9461077844311377</v>
      </c>
      <c r="G320" s="127">
        <v>0.64</v>
      </c>
    </row>
    <row r="321" spans="1:7" ht="13.5" thickBot="1">
      <c r="A321" s="114" t="s">
        <v>47</v>
      </c>
      <c r="B321" s="115">
        <v>8350</v>
      </c>
      <c r="C321" s="106" t="s">
        <v>46</v>
      </c>
      <c r="D321" s="116">
        <v>19.25</v>
      </c>
      <c r="E321" s="97"/>
      <c r="F321" s="129">
        <v>1</v>
      </c>
      <c r="G321" s="127">
        <v>0</v>
      </c>
    </row>
    <row r="322" spans="1:7" ht="13.5" thickBot="1">
      <c r="A322" s="114" t="s">
        <v>47</v>
      </c>
      <c r="B322" s="115">
        <v>8750</v>
      </c>
      <c r="C322" s="106" t="s">
        <v>46</v>
      </c>
      <c r="D322" s="116">
        <v>18.73</v>
      </c>
      <c r="E322" s="97"/>
      <c r="F322" s="129">
        <v>1.0479041916167664</v>
      </c>
      <c r="G322" s="127">
        <v>-0.52</v>
      </c>
    </row>
    <row r="323" spans="1:7" ht="13.5" thickBot="1">
      <c r="A323" s="114" t="s">
        <v>47</v>
      </c>
      <c r="B323" s="115">
        <v>9150</v>
      </c>
      <c r="C323" s="106" t="s">
        <v>46</v>
      </c>
      <c r="D323" s="116">
        <v>18.25</v>
      </c>
      <c r="E323" s="97"/>
      <c r="F323" s="129">
        <v>1.095808383233533</v>
      </c>
      <c r="G323" s="127">
        <v>-1</v>
      </c>
    </row>
    <row r="324" spans="1:7" ht="13.5" thickBot="1">
      <c r="A324" s="114" t="s">
        <v>47</v>
      </c>
      <c r="B324" s="115">
        <v>10000</v>
      </c>
      <c r="C324" s="106" t="s">
        <v>46</v>
      </c>
      <c r="D324" s="116">
        <v>17.37</v>
      </c>
      <c r="E324" s="97"/>
      <c r="F324" s="129">
        <v>1.1976047904191616</v>
      </c>
      <c r="G324" s="127">
        <v>-1.88</v>
      </c>
    </row>
    <row r="325" spans="1:7" ht="13.5" thickBot="1">
      <c r="A325" s="114" t="s">
        <v>48</v>
      </c>
      <c r="B325" s="115">
        <v>10850</v>
      </c>
      <c r="C325" s="106" t="s">
        <v>46</v>
      </c>
      <c r="D325" s="116">
        <v>16.68</v>
      </c>
      <c r="E325" s="97"/>
      <c r="F325" s="130">
        <v>1.2994011976047903</v>
      </c>
      <c r="G325" s="127">
        <v>-2.57</v>
      </c>
    </row>
    <row r="326" spans="1:7" ht="12.75">
      <c r="A326" s="109" t="s">
        <v>49</v>
      </c>
      <c r="B326" s="106">
        <v>8350</v>
      </c>
      <c r="C326" s="107"/>
      <c r="D326" s="117"/>
      <c r="E326" s="97"/>
      <c r="F326" s="104"/>
      <c r="G326" s="118">
        <v>6.82</v>
      </c>
    </row>
    <row r="327" spans="1:7" ht="12.75">
      <c r="A327" s="109" t="s">
        <v>50</v>
      </c>
      <c r="B327" s="119">
        <v>19.25</v>
      </c>
      <c r="C327" s="107"/>
      <c r="D327" s="117"/>
      <c r="E327" s="97"/>
      <c r="F327" s="104"/>
      <c r="G327" s="104"/>
    </row>
    <row r="328" spans="1:7" ht="12.75">
      <c r="A328" s="109" t="s">
        <v>51</v>
      </c>
      <c r="B328" s="119">
        <v>65</v>
      </c>
      <c r="C328" s="107"/>
      <c r="D328" s="117"/>
      <c r="E328" s="97"/>
      <c r="F328" s="104"/>
      <c r="G328" s="104"/>
    </row>
    <row r="329" spans="1:7" ht="13.5" thickBot="1">
      <c r="A329" s="120" t="s">
        <v>52</v>
      </c>
      <c r="B329" s="121">
        <v>10</v>
      </c>
      <c r="C329" s="122"/>
      <c r="D329" s="123"/>
      <c r="E329" s="97"/>
      <c r="F329" s="104"/>
      <c r="G329" s="104"/>
    </row>
    <row r="330" spans="1:7" ht="13.5" thickBot="1">
      <c r="A330"/>
      <c r="B330"/>
      <c r="C330"/>
      <c r="D330"/>
      <c r="E330"/>
      <c r="F330"/>
      <c r="G330"/>
    </row>
    <row r="331" spans="1:7" ht="12.75">
      <c r="A331" s="100" t="s">
        <v>41</v>
      </c>
      <c r="B331" s="101">
        <v>41473</v>
      </c>
      <c r="C331" s="102"/>
      <c r="D331" s="103"/>
      <c r="E331" s="104"/>
      <c r="F331" s="104"/>
      <c r="G331" s="104"/>
    </row>
    <row r="332" spans="1:7" ht="13.5" thickBot="1">
      <c r="A332" s="105" t="s">
        <v>0</v>
      </c>
      <c r="B332" s="106" t="s">
        <v>38</v>
      </c>
      <c r="C332" s="107"/>
      <c r="D332" s="108"/>
      <c r="E332" s="104"/>
      <c r="F332" s="104"/>
      <c r="G332" s="104"/>
    </row>
    <row r="333" spans="1:7" ht="13.5" thickBot="1">
      <c r="A333" s="109" t="s">
        <v>42</v>
      </c>
      <c r="B333" s="110">
        <v>41536</v>
      </c>
      <c r="C333" s="107"/>
      <c r="D333" s="111"/>
      <c r="E333" s="97"/>
      <c r="F333" s="112" t="s">
        <v>43</v>
      </c>
      <c r="G333" s="113" t="s">
        <v>44</v>
      </c>
    </row>
    <row r="334" spans="1:7" ht="12.75">
      <c r="A334" s="114" t="s">
        <v>45</v>
      </c>
      <c r="B334" s="115">
        <v>25400</v>
      </c>
      <c r="C334" s="106" t="s">
        <v>46</v>
      </c>
      <c r="D334" s="116">
        <v>31.39</v>
      </c>
      <c r="E334" s="97"/>
      <c r="F334" s="131">
        <v>0.699724517906336</v>
      </c>
      <c r="G334" s="125">
        <v>11.64</v>
      </c>
    </row>
    <row r="335" spans="1:7" ht="12.75">
      <c r="A335" s="114" t="s">
        <v>47</v>
      </c>
      <c r="B335" s="115">
        <v>29050</v>
      </c>
      <c r="C335" s="106" t="s">
        <v>46</v>
      </c>
      <c r="D335" s="116">
        <v>27.46</v>
      </c>
      <c r="E335" s="97"/>
      <c r="F335" s="132">
        <v>0.800275482093664</v>
      </c>
      <c r="G335" s="116">
        <v>7.71</v>
      </c>
    </row>
    <row r="336" spans="1:7" ht="12.75">
      <c r="A336" s="114" t="s">
        <v>47</v>
      </c>
      <c r="B336" s="115">
        <v>32700</v>
      </c>
      <c r="C336" s="106" t="s">
        <v>46</v>
      </c>
      <c r="D336" s="116">
        <v>23.56</v>
      </c>
      <c r="E336" s="97"/>
      <c r="F336" s="132">
        <v>0.9008264462809917</v>
      </c>
      <c r="G336" s="116">
        <v>3.81</v>
      </c>
    </row>
    <row r="337" spans="1:7" ht="12.75">
      <c r="A337" s="114" t="s">
        <v>47</v>
      </c>
      <c r="B337" s="115">
        <v>34500</v>
      </c>
      <c r="C337" s="106" t="s">
        <v>46</v>
      </c>
      <c r="D337" s="116">
        <v>21.65</v>
      </c>
      <c r="E337" s="97"/>
      <c r="F337" s="132">
        <v>0.9504132231404959</v>
      </c>
      <c r="G337" s="116">
        <v>1.9</v>
      </c>
    </row>
    <row r="338" spans="1:7" ht="12.75">
      <c r="A338" s="114" t="s">
        <v>47</v>
      </c>
      <c r="B338" s="115">
        <v>36300</v>
      </c>
      <c r="C338" s="106" t="s">
        <v>46</v>
      </c>
      <c r="D338" s="116">
        <v>19.75</v>
      </c>
      <c r="E338" s="97"/>
      <c r="F338" s="132">
        <v>1</v>
      </c>
      <c r="G338" s="116">
        <v>0</v>
      </c>
    </row>
    <row r="339" spans="1:7" ht="12.75">
      <c r="A339" s="114" t="s">
        <v>47</v>
      </c>
      <c r="B339" s="115">
        <v>38100</v>
      </c>
      <c r="C339" s="106" t="s">
        <v>46</v>
      </c>
      <c r="D339" s="116">
        <v>17.86</v>
      </c>
      <c r="E339" s="97"/>
      <c r="F339" s="132">
        <v>1.0495867768595042</v>
      </c>
      <c r="G339" s="116">
        <v>-1.89</v>
      </c>
    </row>
    <row r="340" spans="1:7" ht="12.75">
      <c r="A340" s="114" t="s">
        <v>47</v>
      </c>
      <c r="B340" s="115">
        <v>39950</v>
      </c>
      <c r="C340" s="106" t="s">
        <v>46</v>
      </c>
      <c r="D340" s="116">
        <v>15.92</v>
      </c>
      <c r="E340" s="97"/>
      <c r="F340" s="132">
        <v>1.100550964187328</v>
      </c>
      <c r="G340" s="116">
        <v>-3.83</v>
      </c>
    </row>
    <row r="341" spans="1:7" ht="12.75">
      <c r="A341" s="114" t="s">
        <v>47</v>
      </c>
      <c r="B341" s="115">
        <v>43550</v>
      </c>
      <c r="C341" s="106" t="s">
        <v>46</v>
      </c>
      <c r="D341" s="116">
        <v>12.18</v>
      </c>
      <c r="E341" s="97"/>
      <c r="F341" s="132">
        <v>1.199724517906336</v>
      </c>
      <c r="G341" s="116">
        <v>-7.57</v>
      </c>
    </row>
    <row r="342" spans="1:7" ht="13.5" thickBot="1">
      <c r="A342" s="114" t="s">
        <v>48</v>
      </c>
      <c r="B342" s="115">
        <v>47200</v>
      </c>
      <c r="C342" s="106" t="s">
        <v>46</v>
      </c>
      <c r="D342" s="116">
        <v>8.42</v>
      </c>
      <c r="E342" s="97"/>
      <c r="F342" s="133">
        <v>1.300275482093664</v>
      </c>
      <c r="G342" s="126">
        <v>-11.33</v>
      </c>
    </row>
    <row r="343" spans="1:7" ht="12.75">
      <c r="A343" s="109" t="s">
        <v>49</v>
      </c>
      <c r="B343" s="106">
        <v>36300</v>
      </c>
      <c r="C343" s="107"/>
      <c r="D343" s="117"/>
      <c r="E343" s="97"/>
      <c r="F343" s="104"/>
      <c r="G343" s="118">
        <v>22.97</v>
      </c>
    </row>
    <row r="344" spans="1:7" ht="12.75">
      <c r="A344" s="109" t="s">
        <v>50</v>
      </c>
      <c r="B344" s="119">
        <v>19.75</v>
      </c>
      <c r="C344" s="107"/>
      <c r="D344" s="117"/>
      <c r="E344" s="97"/>
      <c r="F344" s="104"/>
      <c r="G344" s="97"/>
    </row>
    <row r="345" spans="1:7" ht="12.75">
      <c r="A345" s="109" t="s">
        <v>51</v>
      </c>
      <c r="B345" s="119">
        <v>65</v>
      </c>
      <c r="C345" s="107"/>
      <c r="D345" s="117"/>
      <c r="E345" s="97"/>
      <c r="F345" s="104"/>
      <c r="G345" s="97"/>
    </row>
    <row r="346" spans="1:7" ht="13.5" thickBot="1">
      <c r="A346" s="120" t="s">
        <v>52</v>
      </c>
      <c r="B346" s="121">
        <v>10</v>
      </c>
      <c r="C346" s="122"/>
      <c r="D346" s="123"/>
      <c r="E346" s="97"/>
      <c r="F346" s="104"/>
      <c r="G346" s="104"/>
    </row>
    <row r="347" spans="1:7" ht="13.5" thickBot="1">
      <c r="A347" s="98"/>
      <c r="B347" s="124"/>
      <c r="C347" s="98"/>
      <c r="D347" s="99"/>
      <c r="E347" s="104"/>
      <c r="F347" s="104"/>
      <c r="G347" s="104"/>
    </row>
    <row r="348" spans="1:7" ht="12.75">
      <c r="A348" s="100" t="s">
        <v>41</v>
      </c>
      <c r="B348" s="101">
        <v>41473</v>
      </c>
      <c r="C348" s="102"/>
      <c r="D348" s="103"/>
      <c r="E348" s="104"/>
      <c r="F348" s="104"/>
      <c r="G348" s="104"/>
    </row>
    <row r="349" spans="1:7" ht="13.5" thickBot="1">
      <c r="A349" s="105" t="s">
        <v>0</v>
      </c>
      <c r="B349" s="106" t="s">
        <v>38</v>
      </c>
      <c r="C349" s="107"/>
      <c r="D349" s="108"/>
      <c r="E349" s="104"/>
      <c r="F349" s="104"/>
      <c r="G349" s="104"/>
    </row>
    <row r="350" spans="1:7" ht="13.5" thickBot="1">
      <c r="A350" s="109" t="s">
        <v>42</v>
      </c>
      <c r="B350" s="110">
        <v>41627</v>
      </c>
      <c r="C350" s="107"/>
      <c r="D350" s="111"/>
      <c r="E350" s="97"/>
      <c r="F350" s="112" t="s">
        <v>43</v>
      </c>
      <c r="G350" s="113" t="s">
        <v>44</v>
      </c>
    </row>
    <row r="351" spans="1:7" ht="12.75">
      <c r="A351" s="114" t="s">
        <v>45</v>
      </c>
      <c r="B351" s="115">
        <v>25600</v>
      </c>
      <c r="C351" s="106" t="s">
        <v>46</v>
      </c>
      <c r="D351" s="116">
        <v>28.83</v>
      </c>
      <c r="E351" s="97"/>
      <c r="F351" s="131">
        <v>0.6994535519125683</v>
      </c>
      <c r="G351" s="125">
        <v>9.83</v>
      </c>
    </row>
    <row r="352" spans="1:7" ht="12.75">
      <c r="A352" s="114" t="s">
        <v>47</v>
      </c>
      <c r="B352" s="115">
        <v>29250</v>
      </c>
      <c r="C352" s="106" t="s">
        <v>46</v>
      </c>
      <c r="D352" s="116">
        <v>25.51</v>
      </c>
      <c r="E352" s="97"/>
      <c r="F352" s="132">
        <v>0.7991803278688525</v>
      </c>
      <c r="G352" s="116">
        <v>6.51</v>
      </c>
    </row>
    <row r="353" spans="1:7" ht="12.75">
      <c r="A353" s="114" t="s">
        <v>47</v>
      </c>
      <c r="B353" s="115">
        <v>32900</v>
      </c>
      <c r="C353" s="106" t="s">
        <v>46</v>
      </c>
      <c r="D353" s="116">
        <v>22.24</v>
      </c>
      <c r="E353" s="97"/>
      <c r="F353" s="132">
        <v>0.8989071038251366</v>
      </c>
      <c r="G353" s="116">
        <v>3.24</v>
      </c>
    </row>
    <row r="354" spans="1:7" ht="12.75">
      <c r="A354" s="114" t="s">
        <v>47</v>
      </c>
      <c r="B354" s="115">
        <v>34750</v>
      </c>
      <c r="C354" s="106" t="s">
        <v>46</v>
      </c>
      <c r="D354" s="116">
        <v>20.61</v>
      </c>
      <c r="E354" s="97"/>
      <c r="F354" s="132">
        <v>0.9494535519125683</v>
      </c>
      <c r="G354" s="116">
        <v>1.61</v>
      </c>
    </row>
    <row r="355" spans="1:7" ht="12.75">
      <c r="A355" s="114" t="s">
        <v>47</v>
      </c>
      <c r="B355" s="115">
        <v>36600</v>
      </c>
      <c r="C355" s="106" t="s">
        <v>46</v>
      </c>
      <c r="D355" s="116">
        <v>19</v>
      </c>
      <c r="E355" s="97"/>
      <c r="F355" s="132">
        <v>1</v>
      </c>
      <c r="G355" s="116">
        <v>0</v>
      </c>
    </row>
    <row r="356" spans="1:7" ht="12.75">
      <c r="A356" s="114" t="s">
        <v>47</v>
      </c>
      <c r="B356" s="115">
        <v>38400</v>
      </c>
      <c r="C356" s="106" t="s">
        <v>46</v>
      </c>
      <c r="D356" s="116">
        <v>17.44</v>
      </c>
      <c r="E356" s="97"/>
      <c r="F356" s="132">
        <v>1.0491803278688525</v>
      </c>
      <c r="G356" s="116">
        <v>-1.56</v>
      </c>
    </row>
    <row r="357" spans="1:7" ht="12.75">
      <c r="A357" s="114" t="s">
        <v>47</v>
      </c>
      <c r="B357" s="115">
        <v>40250</v>
      </c>
      <c r="C357" s="106" t="s">
        <v>46</v>
      </c>
      <c r="D357" s="116">
        <v>15.86</v>
      </c>
      <c r="E357" s="97"/>
      <c r="F357" s="132">
        <v>1.099726775956284</v>
      </c>
      <c r="G357" s="116">
        <v>-3.14</v>
      </c>
    </row>
    <row r="358" spans="1:7" ht="12.75">
      <c r="A358" s="114" t="s">
        <v>47</v>
      </c>
      <c r="B358" s="115">
        <v>43900</v>
      </c>
      <c r="C358" s="106" t="s">
        <v>46</v>
      </c>
      <c r="D358" s="116">
        <v>12.78</v>
      </c>
      <c r="E358" s="97"/>
      <c r="F358" s="132">
        <v>1.1994535519125684</v>
      </c>
      <c r="G358" s="116">
        <v>-6.22</v>
      </c>
    </row>
    <row r="359" spans="1:7" ht="13.5" thickBot="1">
      <c r="A359" s="114" t="s">
        <v>48</v>
      </c>
      <c r="B359" s="115">
        <v>47550</v>
      </c>
      <c r="C359" s="106" t="s">
        <v>46</v>
      </c>
      <c r="D359" s="116">
        <v>9.76</v>
      </c>
      <c r="E359" s="97"/>
      <c r="F359" s="133">
        <v>1.2991803278688525</v>
      </c>
      <c r="G359" s="126">
        <v>-9.24</v>
      </c>
    </row>
    <row r="360" spans="1:7" ht="12.75">
      <c r="A360" s="109" t="s">
        <v>49</v>
      </c>
      <c r="B360" s="106">
        <v>36600</v>
      </c>
      <c r="C360" s="107"/>
      <c r="D360" s="117"/>
      <c r="E360" s="97"/>
      <c r="F360" s="104"/>
      <c r="G360" s="118">
        <v>19.07</v>
      </c>
    </row>
    <row r="361" spans="1:7" ht="12.75">
      <c r="A361" s="109" t="s">
        <v>50</v>
      </c>
      <c r="B361" s="119">
        <v>19</v>
      </c>
      <c r="C361" s="107"/>
      <c r="D361" s="117"/>
      <c r="E361" s="97"/>
      <c r="F361" s="104"/>
      <c r="G361" s="104"/>
    </row>
    <row r="362" spans="1:7" ht="12.75">
      <c r="A362" s="109" t="s">
        <v>51</v>
      </c>
      <c r="B362" s="119">
        <v>65</v>
      </c>
      <c r="C362" s="107"/>
      <c r="D362" s="117"/>
      <c r="E362" s="97"/>
      <c r="F362" s="104"/>
      <c r="G362" s="104"/>
    </row>
    <row r="363" spans="1:7" ht="13.5" thickBot="1">
      <c r="A363" s="120" t="s">
        <v>52</v>
      </c>
      <c r="B363" s="121">
        <v>10</v>
      </c>
      <c r="C363" s="122"/>
      <c r="D363" s="123"/>
      <c r="E363" s="97"/>
      <c r="F363" s="104"/>
      <c r="G363" s="104"/>
    </row>
    <row r="364" ht="13.5" thickBot="1"/>
    <row r="365" spans="1:7" ht="12.75">
      <c r="A365" s="100" t="s">
        <v>41</v>
      </c>
      <c r="B365" s="101">
        <v>41473</v>
      </c>
      <c r="C365" s="102"/>
      <c r="D365" s="103"/>
      <c r="E365" s="104"/>
      <c r="F365" s="104"/>
      <c r="G365" s="104"/>
    </row>
    <row r="366" spans="1:7" ht="13.5" thickBot="1">
      <c r="A366" s="105" t="s">
        <v>0</v>
      </c>
      <c r="B366" s="106" t="s">
        <v>37</v>
      </c>
      <c r="C366" s="107"/>
      <c r="D366" s="108"/>
      <c r="E366" s="104"/>
      <c r="F366" s="104"/>
      <c r="G366" s="104"/>
    </row>
    <row r="367" spans="1:7" ht="13.5" thickBot="1">
      <c r="A367" s="109" t="s">
        <v>42</v>
      </c>
      <c r="B367" s="110">
        <v>41536</v>
      </c>
      <c r="C367" s="107"/>
      <c r="D367" s="111"/>
      <c r="E367" s="104"/>
      <c r="F367" s="112" t="s">
        <v>43</v>
      </c>
      <c r="G367" s="113" t="s">
        <v>44</v>
      </c>
    </row>
    <row r="368" spans="1:7" ht="13.5" thickBot="1">
      <c r="A368" s="114" t="s">
        <v>45</v>
      </c>
      <c r="B368" s="115">
        <v>35050</v>
      </c>
      <c r="C368" s="106" t="s">
        <v>46</v>
      </c>
      <c r="D368" s="116">
        <v>29.95</v>
      </c>
      <c r="E368" s="134"/>
      <c r="F368" s="136">
        <v>0.7002997002997003</v>
      </c>
      <c r="G368" s="127">
        <v>12.7</v>
      </c>
    </row>
    <row r="369" spans="1:7" ht="13.5" thickBot="1">
      <c r="A369" s="114" t="s">
        <v>47</v>
      </c>
      <c r="B369" s="115">
        <v>40050</v>
      </c>
      <c r="C369" s="106" t="s">
        <v>46</v>
      </c>
      <c r="D369" s="116">
        <v>25.28</v>
      </c>
      <c r="E369" s="135"/>
      <c r="F369" s="136">
        <v>0.8001998001998002</v>
      </c>
      <c r="G369" s="127">
        <v>8.03</v>
      </c>
    </row>
    <row r="370" spans="1:7" ht="13.5" thickBot="1">
      <c r="A370" s="114" t="s">
        <v>47</v>
      </c>
      <c r="B370" s="115">
        <v>45050</v>
      </c>
      <c r="C370" s="106" t="s">
        <v>46</v>
      </c>
      <c r="D370" s="116">
        <v>21.01</v>
      </c>
      <c r="E370" s="135"/>
      <c r="F370" s="136">
        <v>0.9000999000999002</v>
      </c>
      <c r="G370" s="127">
        <v>3.76</v>
      </c>
    </row>
    <row r="371" spans="1:7" ht="13.5" thickBot="1">
      <c r="A371" s="114" t="s">
        <v>47</v>
      </c>
      <c r="B371" s="115">
        <v>47550</v>
      </c>
      <c r="C371" s="106" t="s">
        <v>46</v>
      </c>
      <c r="D371" s="116">
        <v>19.06</v>
      </c>
      <c r="E371" s="135"/>
      <c r="F371" s="136">
        <v>0.9500499500499501</v>
      </c>
      <c r="G371" s="127">
        <v>1.81</v>
      </c>
    </row>
    <row r="372" spans="1:7" ht="13.5" thickBot="1">
      <c r="A372" s="114" t="s">
        <v>47</v>
      </c>
      <c r="B372" s="115">
        <v>50050</v>
      </c>
      <c r="C372" s="106" t="s">
        <v>46</v>
      </c>
      <c r="D372" s="116">
        <v>17.25</v>
      </c>
      <c r="E372" s="135"/>
      <c r="F372" s="136">
        <v>1</v>
      </c>
      <c r="G372" s="127">
        <v>0</v>
      </c>
    </row>
    <row r="373" spans="1:7" ht="13.5" thickBot="1">
      <c r="A373" s="114" t="s">
        <v>47</v>
      </c>
      <c r="B373" s="115">
        <v>52550</v>
      </c>
      <c r="C373" s="106" t="s">
        <v>46</v>
      </c>
      <c r="D373" s="116">
        <v>15.64</v>
      </c>
      <c r="E373" s="135"/>
      <c r="F373" s="136">
        <v>1.04995004995005</v>
      </c>
      <c r="G373" s="127">
        <v>-1.61</v>
      </c>
    </row>
    <row r="374" spans="1:7" ht="13.5" thickBot="1">
      <c r="A374" s="114" t="s">
        <v>47</v>
      </c>
      <c r="B374" s="115">
        <v>55050</v>
      </c>
      <c r="C374" s="106" t="s">
        <v>46</v>
      </c>
      <c r="D374" s="116">
        <v>14.41</v>
      </c>
      <c r="E374" s="135"/>
      <c r="F374" s="136">
        <v>1.0999000999000998</v>
      </c>
      <c r="G374" s="127">
        <v>-2.84</v>
      </c>
    </row>
    <row r="375" spans="1:7" ht="13.5" thickBot="1">
      <c r="A375" s="114" t="s">
        <v>47</v>
      </c>
      <c r="B375" s="115">
        <v>60050</v>
      </c>
      <c r="C375" s="106" t="s">
        <v>46</v>
      </c>
      <c r="D375" s="116">
        <v>13.14</v>
      </c>
      <c r="E375" s="135"/>
      <c r="F375" s="136">
        <v>1.1998001998001997</v>
      </c>
      <c r="G375" s="127">
        <v>-4.11</v>
      </c>
    </row>
    <row r="376" spans="1:7" ht="13.5" thickBot="1">
      <c r="A376" s="114" t="s">
        <v>48</v>
      </c>
      <c r="B376" s="115">
        <v>65100</v>
      </c>
      <c r="C376" s="106" t="s">
        <v>46</v>
      </c>
      <c r="D376" s="116">
        <v>12.55</v>
      </c>
      <c r="E376" s="137"/>
      <c r="F376" s="136">
        <v>1.3006993006993006</v>
      </c>
      <c r="G376" s="138">
        <v>-4.7</v>
      </c>
    </row>
    <row r="377" spans="1:7" ht="12.75">
      <c r="A377" s="109" t="s">
        <v>49</v>
      </c>
      <c r="B377" s="106">
        <v>50050</v>
      </c>
      <c r="C377" s="107"/>
      <c r="D377" s="117"/>
      <c r="E377" s="104"/>
      <c r="F377" s="104"/>
      <c r="G377" s="118">
        <v>17.4</v>
      </c>
    </row>
    <row r="378" spans="1:7" ht="12.75">
      <c r="A378" s="109" t="s">
        <v>50</v>
      </c>
      <c r="B378" s="119">
        <v>17.25</v>
      </c>
      <c r="C378" s="107"/>
      <c r="D378" s="117"/>
      <c r="E378" s="104"/>
      <c r="F378" s="104"/>
      <c r="G378" s="104"/>
    </row>
    <row r="379" spans="1:7" ht="12.75">
      <c r="A379" s="109" t="s">
        <v>51</v>
      </c>
      <c r="B379" s="119">
        <v>65</v>
      </c>
      <c r="C379" s="107"/>
      <c r="D379" s="117"/>
      <c r="E379" s="104"/>
      <c r="F379" s="104"/>
      <c r="G379" s="104"/>
    </row>
    <row r="380" spans="1:7" ht="13.5" thickBot="1">
      <c r="A380" s="120" t="s">
        <v>52</v>
      </c>
      <c r="B380" s="121">
        <v>10</v>
      </c>
      <c r="C380" s="122"/>
      <c r="D380" s="123"/>
      <c r="E380" s="104"/>
      <c r="F380" s="104"/>
      <c r="G380" s="104"/>
    </row>
    <row r="381" spans="1:7" ht="13.5" thickBot="1">
      <c r="A381" s="98"/>
      <c r="B381" s="124"/>
      <c r="C381" s="98"/>
      <c r="D381" s="99"/>
      <c r="E381" s="104"/>
      <c r="F381" s="104"/>
      <c r="G381" s="104"/>
    </row>
    <row r="382" spans="1:7" ht="12.75">
      <c r="A382" s="100" t="s">
        <v>41</v>
      </c>
      <c r="B382" s="101">
        <v>41473</v>
      </c>
      <c r="C382" s="102"/>
      <c r="D382" s="103"/>
      <c r="E382" s="104"/>
      <c r="F382" s="104"/>
      <c r="G382" s="104"/>
    </row>
    <row r="383" spans="1:7" ht="13.5" thickBot="1">
      <c r="A383" s="105" t="s">
        <v>0</v>
      </c>
      <c r="B383" s="106" t="s">
        <v>37</v>
      </c>
      <c r="C383" s="107"/>
      <c r="D383" s="108"/>
      <c r="E383" s="104"/>
      <c r="F383" s="104"/>
      <c r="G383" s="104"/>
    </row>
    <row r="384" spans="1:7" ht="13.5" thickBot="1">
      <c r="A384" s="109" t="s">
        <v>42</v>
      </c>
      <c r="B384" s="110">
        <v>41627</v>
      </c>
      <c r="C384" s="107"/>
      <c r="D384" s="111"/>
      <c r="E384" s="104"/>
      <c r="F384" s="112" t="s">
        <v>43</v>
      </c>
      <c r="G384" s="113" t="s">
        <v>44</v>
      </c>
    </row>
    <row r="385" spans="1:7" ht="13.5" thickBot="1">
      <c r="A385" s="114" t="s">
        <v>45</v>
      </c>
      <c r="B385" s="115">
        <v>35350</v>
      </c>
      <c r="C385" s="106" t="s">
        <v>46</v>
      </c>
      <c r="D385" s="116">
        <v>29.2</v>
      </c>
      <c r="E385" s="134"/>
      <c r="F385" s="136">
        <v>0.7</v>
      </c>
      <c r="G385" s="127">
        <v>12.7</v>
      </c>
    </row>
    <row r="386" spans="1:7" ht="13.5" thickBot="1">
      <c r="A386" s="114" t="s">
        <v>47</v>
      </c>
      <c r="B386" s="115">
        <v>40400</v>
      </c>
      <c r="C386" s="106" t="s">
        <v>46</v>
      </c>
      <c r="D386" s="116">
        <v>24.53</v>
      </c>
      <c r="E386" s="135"/>
      <c r="F386" s="136">
        <v>0.8</v>
      </c>
      <c r="G386" s="127">
        <v>8.03</v>
      </c>
    </row>
    <row r="387" spans="1:7" ht="13.5" thickBot="1">
      <c r="A387" s="114" t="s">
        <v>47</v>
      </c>
      <c r="B387" s="115">
        <v>45450</v>
      </c>
      <c r="C387" s="106" t="s">
        <v>46</v>
      </c>
      <c r="D387" s="116">
        <v>20.26</v>
      </c>
      <c r="E387" s="135"/>
      <c r="F387" s="136">
        <v>0.9</v>
      </c>
      <c r="G387" s="127">
        <v>3.76</v>
      </c>
    </row>
    <row r="388" spans="1:7" ht="13.5" thickBot="1">
      <c r="A388" s="114" t="s">
        <v>47</v>
      </c>
      <c r="B388" s="115">
        <v>48000</v>
      </c>
      <c r="C388" s="106" t="s">
        <v>46</v>
      </c>
      <c r="D388" s="116">
        <v>18.31</v>
      </c>
      <c r="E388" s="135"/>
      <c r="F388" s="136">
        <v>0.9504950495049505</v>
      </c>
      <c r="G388" s="127">
        <v>1.81</v>
      </c>
    </row>
    <row r="389" spans="1:7" ht="13.5" thickBot="1">
      <c r="A389" s="114" t="s">
        <v>47</v>
      </c>
      <c r="B389" s="115">
        <v>50500</v>
      </c>
      <c r="C389" s="106" t="s">
        <v>46</v>
      </c>
      <c r="D389" s="116">
        <v>16.5</v>
      </c>
      <c r="E389" s="135"/>
      <c r="F389" s="136">
        <v>1</v>
      </c>
      <c r="G389" s="127">
        <v>0</v>
      </c>
    </row>
    <row r="390" spans="1:7" ht="13.5" thickBot="1">
      <c r="A390" s="114" t="s">
        <v>47</v>
      </c>
      <c r="B390" s="115">
        <v>53050</v>
      </c>
      <c r="C390" s="106" t="s">
        <v>46</v>
      </c>
      <c r="D390" s="116">
        <v>14.89</v>
      </c>
      <c r="E390" s="135"/>
      <c r="F390" s="136">
        <v>1.0504950495049505</v>
      </c>
      <c r="G390" s="127">
        <v>-1.61</v>
      </c>
    </row>
    <row r="391" spans="1:7" ht="13.5" thickBot="1">
      <c r="A391" s="114" t="s">
        <v>47</v>
      </c>
      <c r="B391" s="115">
        <v>55600</v>
      </c>
      <c r="C391" s="106" t="s">
        <v>46</v>
      </c>
      <c r="D391" s="116">
        <v>13.66</v>
      </c>
      <c r="E391" s="135"/>
      <c r="F391" s="136">
        <v>1.100990099009901</v>
      </c>
      <c r="G391" s="127">
        <v>-2.84</v>
      </c>
    </row>
    <row r="392" spans="1:7" ht="13.5" thickBot="1">
      <c r="A392" s="114" t="s">
        <v>47</v>
      </c>
      <c r="B392" s="115">
        <v>60650</v>
      </c>
      <c r="C392" s="106" t="s">
        <v>46</v>
      </c>
      <c r="D392" s="116">
        <v>12.39</v>
      </c>
      <c r="E392" s="135"/>
      <c r="F392" s="136">
        <v>1.200990099009901</v>
      </c>
      <c r="G392" s="127">
        <v>-4.11</v>
      </c>
    </row>
    <row r="393" spans="1:7" ht="13.5" thickBot="1">
      <c r="A393" s="114" t="s">
        <v>48</v>
      </c>
      <c r="B393" s="115">
        <v>65700</v>
      </c>
      <c r="C393" s="106" t="s">
        <v>46</v>
      </c>
      <c r="D393" s="116">
        <v>11.8</v>
      </c>
      <c r="E393" s="137"/>
      <c r="F393" s="136">
        <v>1.300990099009901</v>
      </c>
      <c r="G393" s="138">
        <v>-4.7</v>
      </c>
    </row>
    <row r="394" spans="1:7" ht="12.75">
      <c r="A394" s="109" t="s">
        <v>49</v>
      </c>
      <c r="B394" s="106">
        <v>50500</v>
      </c>
      <c r="C394" s="107"/>
      <c r="D394" s="117"/>
      <c r="E394" s="104"/>
      <c r="F394" s="104"/>
      <c r="G394" s="118">
        <v>17.4</v>
      </c>
    </row>
    <row r="395" spans="1:7" ht="12.75">
      <c r="A395" s="109" t="s">
        <v>50</v>
      </c>
      <c r="B395" s="119">
        <v>16.5</v>
      </c>
      <c r="C395" s="107"/>
      <c r="D395" s="117"/>
      <c r="E395" s="104"/>
      <c r="F395" s="104"/>
      <c r="G395" s="104"/>
    </row>
    <row r="396" spans="1:7" ht="12.75">
      <c r="A396" s="109" t="s">
        <v>51</v>
      </c>
      <c r="B396" s="119">
        <v>65</v>
      </c>
      <c r="C396" s="107"/>
      <c r="D396" s="117"/>
      <c r="E396" s="104"/>
      <c r="F396" s="104"/>
      <c r="G396" s="104"/>
    </row>
    <row r="397" spans="1:7" ht="13.5" thickBot="1">
      <c r="A397" s="120" t="s">
        <v>52</v>
      </c>
      <c r="B397" s="121">
        <v>10</v>
      </c>
      <c r="C397" s="122"/>
      <c r="D397" s="123"/>
      <c r="E397" s="104"/>
      <c r="F397" s="104"/>
      <c r="G397" s="104"/>
    </row>
    <row r="398" ht="13.5" thickBot="1"/>
    <row r="399" spans="1:7" ht="12.75">
      <c r="A399" s="100" t="s">
        <v>41</v>
      </c>
      <c r="B399" s="101">
        <v>41473</v>
      </c>
      <c r="C399" s="102"/>
      <c r="D399" s="103"/>
      <c r="E399" s="104"/>
      <c r="F399" s="104"/>
      <c r="G399" s="104"/>
    </row>
    <row r="400" spans="1:7" ht="13.5" thickBot="1">
      <c r="A400" s="105" t="s">
        <v>0</v>
      </c>
      <c r="B400" s="106" t="s">
        <v>39</v>
      </c>
      <c r="C400" s="107"/>
      <c r="D400" s="108"/>
      <c r="E400" s="104"/>
      <c r="F400" s="104"/>
      <c r="G400" s="104"/>
    </row>
    <row r="401" spans="1:7" ht="13.5" thickBot="1">
      <c r="A401" s="109" t="s">
        <v>42</v>
      </c>
      <c r="B401" s="110">
        <v>41536</v>
      </c>
      <c r="C401" s="107"/>
      <c r="D401" s="111"/>
      <c r="E401" s="97"/>
      <c r="F401" s="112" t="s">
        <v>43</v>
      </c>
      <c r="G401" s="113" t="s">
        <v>44</v>
      </c>
    </row>
    <row r="402" spans="1:7" ht="12.75">
      <c r="A402" s="114" t="s">
        <v>45</v>
      </c>
      <c r="B402" s="115">
        <v>28600</v>
      </c>
      <c r="C402" s="106" t="s">
        <v>46</v>
      </c>
      <c r="D402" s="116">
        <v>41.62</v>
      </c>
      <c r="E402" s="97"/>
      <c r="F402" s="131">
        <v>0.7001223990208079</v>
      </c>
      <c r="G402" s="125">
        <v>11.62</v>
      </c>
    </row>
    <row r="403" spans="1:7" ht="12.75">
      <c r="A403" s="114" t="s">
        <v>47</v>
      </c>
      <c r="B403" s="115">
        <v>32650</v>
      </c>
      <c r="C403" s="106" t="s">
        <v>46</v>
      </c>
      <c r="D403" s="116">
        <v>37.75</v>
      </c>
      <c r="E403" s="97"/>
      <c r="F403" s="132">
        <v>0.799265605875153</v>
      </c>
      <c r="G403" s="116">
        <v>7.75</v>
      </c>
    </row>
    <row r="404" spans="1:7" ht="12.75">
      <c r="A404" s="114" t="s">
        <v>47</v>
      </c>
      <c r="B404" s="115">
        <v>36750</v>
      </c>
      <c r="C404" s="106" t="s">
        <v>46</v>
      </c>
      <c r="D404" s="116">
        <v>33.86</v>
      </c>
      <c r="E404" s="97"/>
      <c r="F404" s="132">
        <v>0.8996328029375765</v>
      </c>
      <c r="G404" s="116">
        <v>3.86</v>
      </c>
    </row>
    <row r="405" spans="1:7" ht="12.75">
      <c r="A405" s="114" t="s">
        <v>47</v>
      </c>
      <c r="B405" s="115">
        <v>38800</v>
      </c>
      <c r="C405" s="106" t="s">
        <v>46</v>
      </c>
      <c r="D405" s="116">
        <v>31.92</v>
      </c>
      <c r="E405" s="97"/>
      <c r="F405" s="132">
        <v>0.9498164014687882</v>
      </c>
      <c r="G405" s="116">
        <v>1.92</v>
      </c>
    </row>
    <row r="406" spans="1:7" ht="12.75">
      <c r="A406" s="114" t="s">
        <v>47</v>
      </c>
      <c r="B406" s="115">
        <v>40850</v>
      </c>
      <c r="C406" s="106" t="s">
        <v>46</v>
      </c>
      <c r="D406" s="116">
        <v>30</v>
      </c>
      <c r="E406" s="97"/>
      <c r="F406" s="132">
        <v>1</v>
      </c>
      <c r="G406" s="116">
        <v>0</v>
      </c>
    </row>
    <row r="407" spans="1:7" ht="12.75">
      <c r="A407" s="114" t="s">
        <v>47</v>
      </c>
      <c r="B407" s="115">
        <v>42900</v>
      </c>
      <c r="C407" s="106" t="s">
        <v>46</v>
      </c>
      <c r="D407" s="116">
        <v>28.08</v>
      </c>
      <c r="E407" s="97"/>
      <c r="F407" s="132">
        <v>1.0501835985312118</v>
      </c>
      <c r="G407" s="116">
        <v>-1.92</v>
      </c>
    </row>
    <row r="408" spans="1:7" ht="12.75">
      <c r="A408" s="114" t="s">
        <v>47</v>
      </c>
      <c r="B408" s="115">
        <v>44900</v>
      </c>
      <c r="C408" s="106" t="s">
        <v>46</v>
      </c>
      <c r="D408" s="116">
        <v>26.22</v>
      </c>
      <c r="E408" s="97"/>
      <c r="F408" s="132">
        <v>1.0991432068543452</v>
      </c>
      <c r="G408" s="116">
        <v>-3.78</v>
      </c>
    </row>
    <row r="409" spans="1:7" ht="12.75">
      <c r="A409" s="114" t="s">
        <v>47</v>
      </c>
      <c r="B409" s="115">
        <v>49000</v>
      </c>
      <c r="C409" s="106" t="s">
        <v>46</v>
      </c>
      <c r="D409" s="116">
        <v>22.44</v>
      </c>
      <c r="E409" s="97"/>
      <c r="F409" s="132">
        <v>1.1995104039167688</v>
      </c>
      <c r="G409" s="116">
        <v>-7.56</v>
      </c>
    </row>
    <row r="410" spans="1:7" ht="13.5" thickBot="1">
      <c r="A410" s="114" t="s">
        <v>48</v>
      </c>
      <c r="B410" s="115">
        <v>53100</v>
      </c>
      <c r="C410" s="106" t="s">
        <v>46</v>
      </c>
      <c r="D410" s="116">
        <v>18.68</v>
      </c>
      <c r="E410" s="97"/>
      <c r="F410" s="133">
        <v>1.2998776009791921</v>
      </c>
      <c r="G410" s="126">
        <v>-11.32</v>
      </c>
    </row>
    <row r="411" spans="1:7" ht="12.75">
      <c r="A411" s="109" t="s">
        <v>49</v>
      </c>
      <c r="B411" s="106">
        <v>40850</v>
      </c>
      <c r="C411" s="107"/>
      <c r="D411" s="117"/>
      <c r="E411" s="97"/>
      <c r="F411" s="104"/>
      <c r="G411" s="118">
        <v>22.939999999999998</v>
      </c>
    </row>
    <row r="412" spans="1:7" ht="12.75">
      <c r="A412" s="109" t="s">
        <v>50</v>
      </c>
      <c r="B412" s="119">
        <v>30</v>
      </c>
      <c r="C412" s="107"/>
      <c r="D412" s="117"/>
      <c r="E412" s="97"/>
      <c r="F412" s="104"/>
      <c r="G412" s="104"/>
    </row>
    <row r="413" spans="1:7" ht="12.75">
      <c r="A413" s="109" t="s">
        <v>51</v>
      </c>
      <c r="B413" s="119">
        <v>65</v>
      </c>
      <c r="C413" s="107"/>
      <c r="D413" s="117"/>
      <c r="E413" s="97"/>
      <c r="F413" s="104"/>
      <c r="G413" s="104"/>
    </row>
    <row r="414" spans="1:7" ht="13.5" thickBot="1">
      <c r="A414" s="120" t="s">
        <v>52</v>
      </c>
      <c r="B414" s="121">
        <v>10</v>
      </c>
      <c r="C414" s="122"/>
      <c r="D414" s="123"/>
      <c r="E414" s="97"/>
      <c r="F414" s="104"/>
      <c r="G414" s="104"/>
    </row>
    <row r="415" spans="1:7" ht="13.5" thickBot="1">
      <c r="A415" s="98"/>
      <c r="B415" s="124"/>
      <c r="C415" s="98"/>
      <c r="D415" s="99"/>
      <c r="E415" s="104"/>
      <c r="F415" s="104"/>
      <c r="G415" s="104"/>
    </row>
    <row r="416" spans="1:7" ht="12.75">
      <c r="A416" s="100" t="s">
        <v>41</v>
      </c>
      <c r="B416" s="101">
        <v>41473</v>
      </c>
      <c r="C416" s="102"/>
      <c r="D416" s="103"/>
      <c r="E416" s="104"/>
      <c r="F416" s="104"/>
      <c r="G416" s="104"/>
    </row>
    <row r="417" spans="1:7" ht="13.5" thickBot="1">
      <c r="A417" s="105" t="s">
        <v>0</v>
      </c>
      <c r="B417" s="106" t="s">
        <v>39</v>
      </c>
      <c r="C417" s="107"/>
      <c r="D417" s="108"/>
      <c r="E417" s="104"/>
      <c r="F417" s="104"/>
      <c r="G417" s="104"/>
    </row>
    <row r="418" spans="1:7" ht="13.5" thickBot="1">
      <c r="A418" s="109" t="s">
        <v>42</v>
      </c>
      <c r="B418" s="110">
        <v>41627</v>
      </c>
      <c r="C418" s="107"/>
      <c r="D418" s="111"/>
      <c r="E418" s="97"/>
      <c r="F418" s="112" t="s">
        <v>43</v>
      </c>
      <c r="G418" s="113" t="s">
        <v>44</v>
      </c>
    </row>
    <row r="419" spans="1:7" ht="12.75">
      <c r="A419" s="114" t="s">
        <v>45</v>
      </c>
      <c r="B419" s="115">
        <v>28800</v>
      </c>
      <c r="C419" s="106" t="s">
        <v>46</v>
      </c>
      <c r="D419" s="116">
        <v>39.81</v>
      </c>
      <c r="E419" s="97"/>
      <c r="F419" s="131">
        <v>0.6998784933171325</v>
      </c>
      <c r="G419" s="125">
        <v>9.81</v>
      </c>
    </row>
    <row r="420" spans="1:7" ht="12.75">
      <c r="A420" s="114" t="s">
        <v>47</v>
      </c>
      <c r="B420" s="115">
        <v>32900</v>
      </c>
      <c r="C420" s="106" t="s">
        <v>46</v>
      </c>
      <c r="D420" s="116">
        <v>36.5</v>
      </c>
      <c r="E420" s="97"/>
      <c r="F420" s="132">
        <v>0.7995139732685298</v>
      </c>
      <c r="G420" s="116">
        <v>6.5</v>
      </c>
    </row>
    <row r="421" spans="1:7" ht="12.75">
      <c r="A421" s="114" t="s">
        <v>47</v>
      </c>
      <c r="B421" s="115">
        <v>37050</v>
      </c>
      <c r="C421" s="106" t="s">
        <v>46</v>
      </c>
      <c r="D421" s="116">
        <v>33.2</v>
      </c>
      <c r="E421" s="97"/>
      <c r="F421" s="132">
        <v>0.9003645200486027</v>
      </c>
      <c r="G421" s="116">
        <v>3.2</v>
      </c>
    </row>
    <row r="422" spans="1:7" ht="12.75">
      <c r="A422" s="114" t="s">
        <v>47</v>
      </c>
      <c r="B422" s="115">
        <v>39100</v>
      </c>
      <c r="C422" s="106" t="s">
        <v>46</v>
      </c>
      <c r="D422" s="116">
        <v>31.59</v>
      </c>
      <c r="E422" s="97"/>
      <c r="F422" s="132">
        <v>0.9501822600243013</v>
      </c>
      <c r="G422" s="116">
        <v>1.59</v>
      </c>
    </row>
    <row r="423" spans="1:7" ht="12.75">
      <c r="A423" s="114" t="s">
        <v>47</v>
      </c>
      <c r="B423" s="115">
        <v>41150</v>
      </c>
      <c r="C423" s="106" t="s">
        <v>46</v>
      </c>
      <c r="D423" s="116">
        <v>30</v>
      </c>
      <c r="E423" s="97"/>
      <c r="F423" s="132">
        <v>1</v>
      </c>
      <c r="G423" s="116">
        <v>0</v>
      </c>
    </row>
    <row r="424" spans="1:7" ht="12.75">
      <c r="A424" s="114" t="s">
        <v>47</v>
      </c>
      <c r="B424" s="115">
        <v>43200</v>
      </c>
      <c r="C424" s="106" t="s">
        <v>46</v>
      </c>
      <c r="D424" s="116">
        <v>28.42</v>
      </c>
      <c r="E424" s="97"/>
      <c r="F424" s="132">
        <v>1.0498177399756987</v>
      </c>
      <c r="G424" s="116">
        <v>-1.58</v>
      </c>
    </row>
    <row r="425" spans="1:7" ht="12.75">
      <c r="A425" s="114" t="s">
        <v>47</v>
      </c>
      <c r="B425" s="115">
        <v>45250</v>
      </c>
      <c r="C425" s="106" t="s">
        <v>46</v>
      </c>
      <c r="D425" s="116">
        <v>26.86</v>
      </c>
      <c r="E425" s="97"/>
      <c r="F425" s="132">
        <v>1.0996354799513974</v>
      </c>
      <c r="G425" s="116">
        <v>-3.14</v>
      </c>
    </row>
    <row r="426" spans="1:7" ht="12.75">
      <c r="A426" s="114" t="s">
        <v>47</v>
      </c>
      <c r="B426" s="115">
        <v>49350</v>
      </c>
      <c r="C426" s="106" t="s">
        <v>46</v>
      </c>
      <c r="D426" s="116">
        <v>23.78</v>
      </c>
      <c r="E426" s="97"/>
      <c r="F426" s="132">
        <v>1.1992709599027946</v>
      </c>
      <c r="G426" s="116">
        <v>-6.22</v>
      </c>
    </row>
    <row r="427" spans="1:7" ht="13.5" thickBot="1">
      <c r="A427" s="114" t="s">
        <v>48</v>
      </c>
      <c r="B427" s="115">
        <v>53500</v>
      </c>
      <c r="C427" s="106" t="s">
        <v>46</v>
      </c>
      <c r="D427" s="116">
        <v>20.73</v>
      </c>
      <c r="E427" s="97"/>
      <c r="F427" s="133">
        <v>1.3001215066828675</v>
      </c>
      <c r="G427" s="126">
        <v>-9.27</v>
      </c>
    </row>
    <row r="428" spans="1:7" ht="12.75">
      <c r="A428" s="109" t="s">
        <v>49</v>
      </c>
      <c r="B428" s="106">
        <v>41150</v>
      </c>
      <c r="C428" s="107"/>
      <c r="D428" s="117"/>
      <c r="E428" s="97"/>
      <c r="F428" s="104"/>
      <c r="G428" s="118">
        <v>19.08</v>
      </c>
    </row>
    <row r="429" spans="1:7" ht="12.75">
      <c r="A429" s="109" t="s">
        <v>50</v>
      </c>
      <c r="B429" s="119">
        <v>30</v>
      </c>
      <c r="C429" s="107"/>
      <c r="D429" s="117"/>
      <c r="E429" s="97"/>
      <c r="F429" s="104"/>
      <c r="G429" s="104"/>
    </row>
    <row r="430" spans="1:7" ht="12.75">
      <c r="A430" s="109" t="s">
        <v>51</v>
      </c>
      <c r="B430" s="119">
        <v>65</v>
      </c>
      <c r="C430" s="107"/>
      <c r="D430" s="117"/>
      <c r="E430" s="97"/>
      <c r="F430" s="104"/>
      <c r="G430" s="104"/>
    </row>
    <row r="431" spans="1:7" ht="13.5" thickBot="1">
      <c r="A431" s="120" t="s">
        <v>52</v>
      </c>
      <c r="B431" s="121">
        <v>10</v>
      </c>
      <c r="C431" s="122"/>
      <c r="D431" s="123"/>
      <c r="E431" s="97"/>
      <c r="F431" s="104"/>
      <c r="G431" s="104"/>
    </row>
    <row r="452" ht="11.25" customHeight="1"/>
  </sheetData>
  <sheetProtection/>
  <mergeCells count="6">
    <mergeCell ref="J27:K27"/>
    <mergeCell ref="J57:K57"/>
    <mergeCell ref="J26:K26"/>
    <mergeCell ref="J38:K38"/>
    <mergeCell ref="J49:K49"/>
    <mergeCell ref="J53:K53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182">
        <v>41445</v>
      </c>
      <c r="B1" s="183"/>
      <c r="C1" s="91">
        <v>37303</v>
      </c>
      <c r="D1" s="91">
        <v>37483</v>
      </c>
      <c r="E1" s="91">
        <v>37491</v>
      </c>
      <c r="F1" s="91">
        <v>37487</v>
      </c>
      <c r="G1" s="92">
        <v>14</v>
      </c>
      <c r="H1" s="92">
        <v>14.25</v>
      </c>
    </row>
    <row r="2" spans="1:8" ht="12.75">
      <c r="A2" s="180">
        <v>41536</v>
      </c>
      <c r="B2" s="181"/>
      <c r="C2" s="91">
        <v>37303</v>
      </c>
      <c r="D2" s="91">
        <v>37495</v>
      </c>
      <c r="E2" s="91">
        <v>37543</v>
      </c>
      <c r="F2" s="91">
        <v>37519</v>
      </c>
      <c r="G2" s="92">
        <v>15</v>
      </c>
      <c r="H2" s="92">
        <v>15</v>
      </c>
    </row>
    <row r="3" spans="1:8" ht="12.75">
      <c r="A3" s="180">
        <v>41627</v>
      </c>
      <c r="B3" s="181"/>
      <c r="C3" s="93">
        <v>37303</v>
      </c>
      <c r="D3" s="93">
        <v>37746</v>
      </c>
      <c r="E3" s="93">
        <v>37854</v>
      </c>
      <c r="F3" s="93">
        <v>37800</v>
      </c>
      <c r="G3" s="94">
        <v>15</v>
      </c>
      <c r="H3" s="94">
        <v>15.25</v>
      </c>
    </row>
    <row r="4" spans="1:8" ht="12.75">
      <c r="A4" s="180">
        <v>41718</v>
      </c>
      <c r="B4" s="181"/>
      <c r="C4" s="91">
        <v>37303</v>
      </c>
      <c r="D4" s="91">
        <v>37934</v>
      </c>
      <c r="E4" s="91">
        <v>38122</v>
      </c>
      <c r="F4" s="91">
        <v>38028</v>
      </c>
      <c r="G4" s="92">
        <v>14.5</v>
      </c>
      <c r="H4" s="92">
        <v>15</v>
      </c>
    </row>
    <row r="5" spans="1:8" ht="12.75">
      <c r="A5" s="180">
        <v>41809</v>
      </c>
      <c r="B5" s="181"/>
      <c r="C5" s="91">
        <v>37303</v>
      </c>
      <c r="D5" s="91">
        <v>37883</v>
      </c>
      <c r="E5" s="91">
        <v>38182</v>
      </c>
      <c r="F5" s="91">
        <v>38033</v>
      </c>
      <c r="G5" s="92">
        <v>15.25</v>
      </c>
      <c r="H5" s="92">
        <v>15.75</v>
      </c>
    </row>
    <row r="6" spans="1:8" ht="12.75">
      <c r="A6" s="180">
        <v>41900</v>
      </c>
      <c r="B6" s="181"/>
      <c r="C6" s="91">
        <v>37303</v>
      </c>
      <c r="D6" s="91">
        <v>37858</v>
      </c>
      <c r="E6" s="91">
        <v>38282</v>
      </c>
      <c r="F6" s="91">
        <v>38070</v>
      </c>
      <c r="G6" s="92">
        <v>16.5</v>
      </c>
      <c r="H6" s="92">
        <v>16.5</v>
      </c>
    </row>
    <row r="7" spans="1:8" ht="12.75">
      <c r="A7" s="180">
        <v>41991</v>
      </c>
      <c r="B7" s="181"/>
      <c r="C7" s="91">
        <v>37303</v>
      </c>
      <c r="D7" s="91">
        <v>37833</v>
      </c>
      <c r="E7" s="91">
        <v>38332</v>
      </c>
      <c r="F7" s="91">
        <v>38083</v>
      </c>
      <c r="G7" s="92">
        <v>16.75</v>
      </c>
      <c r="H7" s="92">
        <v>17</v>
      </c>
    </row>
    <row r="8" spans="1:8" ht="12.75">
      <c r="A8" s="180">
        <v>42173</v>
      </c>
      <c r="B8" s="181"/>
      <c r="C8" s="91">
        <v>37303</v>
      </c>
      <c r="D8" s="91">
        <v>38133</v>
      </c>
      <c r="E8" s="91">
        <v>38232</v>
      </c>
      <c r="F8" s="91">
        <v>38183</v>
      </c>
      <c r="G8" s="92">
        <v>22</v>
      </c>
      <c r="H8" s="92">
        <v>21.75</v>
      </c>
    </row>
    <row r="9" spans="1:8" ht="12.75">
      <c r="A9" s="180">
        <v>42719</v>
      </c>
      <c r="B9" s="181"/>
      <c r="C9" s="91">
        <v>37303</v>
      </c>
      <c r="D9" s="91">
        <v>38538</v>
      </c>
      <c r="E9" s="91">
        <v>38787</v>
      </c>
      <c r="F9" s="91">
        <v>38663</v>
      </c>
      <c r="G9" s="92">
        <v>31.5</v>
      </c>
      <c r="H9" s="92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2013-07-18T11:04:56Z</dcterms:modified>
  <cp:category/>
  <cp:version/>
  <cp:contentType/>
  <cp:contentStatus/>
</cp:coreProperties>
</file>